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8735" windowHeight="8640"/>
  </bookViews>
  <sheets>
    <sheet name="Vorgabedaten" sheetId="1" r:id="rId1"/>
  </sheets>
  <calcPr calcId="125725"/>
</workbook>
</file>

<file path=xl/calcChain.xml><?xml version="1.0" encoding="utf-8"?>
<calcChain xmlns="http://schemas.openxmlformats.org/spreadsheetml/2006/main">
  <c r="J11" i="1"/>
  <c r="J10"/>
  <c r="F28"/>
  <c r="E28"/>
  <c r="D28"/>
  <c r="F23"/>
  <c r="E23"/>
  <c r="K13"/>
  <c r="J13"/>
  <c r="K11"/>
  <c r="K10"/>
  <c r="K12" s="1"/>
  <c r="K14" s="1"/>
  <c r="J12" l="1"/>
  <c r="J14" l="1"/>
  <c r="D21" s="1"/>
  <c r="E24" l="1"/>
  <c r="D24"/>
  <c r="F24"/>
  <c r="C24"/>
  <c r="C23"/>
  <c r="D23"/>
  <c r="J15"/>
  <c r="C21"/>
  <c r="C25"/>
  <c r="K15"/>
  <c r="E26" l="1"/>
  <c r="H23"/>
  <c r="F26"/>
  <c r="C26"/>
  <c r="C27" s="1"/>
  <c r="D26"/>
  <c r="D27" s="1"/>
  <c r="D29" s="1"/>
  <c r="E30" s="1"/>
  <c r="E31" s="1"/>
  <c r="F30" l="1"/>
  <c r="F31" s="1"/>
  <c r="H31" s="1"/>
  <c r="D30"/>
  <c r="H26"/>
  <c r="H30" l="1"/>
  <c r="D31"/>
</calcChain>
</file>

<file path=xl/sharedStrings.xml><?xml version="1.0" encoding="utf-8"?>
<sst xmlns="http://schemas.openxmlformats.org/spreadsheetml/2006/main" count="43" uniqueCount="33">
  <si>
    <t>Kostenstellenart</t>
  </si>
  <si>
    <t xml:space="preserve">Summe Primärkosten </t>
  </si>
  <si>
    <t>Vorkostenstellen</t>
  </si>
  <si>
    <t>Endkostenstellen</t>
  </si>
  <si>
    <t>Kostenstelle</t>
  </si>
  <si>
    <t>Bezugsgröße</t>
  </si>
  <si>
    <t>Summe Primärkosten</t>
  </si>
  <si>
    <t>Summe Leistungsabgabe</t>
  </si>
  <si>
    <t>Verrechnungssatz( €/BG)</t>
  </si>
  <si>
    <t>Bezugsgröße (BG)</t>
  </si>
  <si>
    <t>Leistungsabgabe Hilfskostenstelle</t>
  </si>
  <si>
    <t>Rangfolge</t>
  </si>
  <si>
    <t>h</t>
  </si>
  <si>
    <t>Leistungsverflechtungen</t>
  </si>
  <si>
    <t>X</t>
  </si>
  <si>
    <t xml:space="preserve"> 1. Anordnung der Kostenstelle</t>
  </si>
  <si>
    <t>2. Stufenleiterverfahren</t>
  </si>
  <si>
    <t>Primärkosten</t>
  </si>
  <si>
    <t>Summe Leistungsabgabe (h)</t>
  </si>
  <si>
    <t>Verrechnungssatz (€/BG)</t>
  </si>
  <si>
    <t>KST 1</t>
  </si>
  <si>
    <t>Primärkosten + KST 1</t>
  </si>
  <si>
    <t>Verrechungssatz (€/BG)</t>
  </si>
  <si>
    <t>KST 2</t>
  </si>
  <si>
    <t>Gesamtkosten</t>
  </si>
  <si>
    <t>Gesamt</t>
  </si>
  <si>
    <t xml:space="preserve">Wert Leistung Hilfskostenstelle </t>
  </si>
  <si>
    <t>Stufenleiterverfahren</t>
  </si>
  <si>
    <t>Das Stufenleiterverfahren dient der innerbetrieblichen Leistungsverrechnung. Die Kostenstellen werden so nacheinander angeordnet, dass im besten Fall jede Kostenstelle an die nachfolgende Leistungen abgibt, aber selbst keine Leistungen von nachgelagerten Kostenstellen erhält. Das Stufenleiterverfahren ermöglicht die Kostenumlagerung aber nur in eine Richtung. Die allgemeinen Kostenstellen werden auf die Hauptkostenstellen umgelagert. Die Leistungsbeziehung wird nur insoweit berücksichtigt, dass die Leistungen der ersten allgemeinen Kostenstelle an die zweite, die der zeiten auf die dritte usw. berücksichtig wird.  Es werden nicht die Leistungen berücksichtigt, die die zweite allgemeine Kostenstellen an die erste, dritte allgemeine Kostenstelle abgibt.</t>
  </si>
  <si>
    <t>Eingabefelder</t>
  </si>
  <si>
    <t>Ausgabefelder</t>
  </si>
  <si>
    <t>Angaben ohne Gewähr</t>
  </si>
  <si>
    <t>von          \                    an</t>
  </si>
</sst>
</file>

<file path=xl/styles.xml><?xml version="1.0" encoding="utf-8"?>
<styleSheet xmlns="http://schemas.openxmlformats.org/spreadsheetml/2006/main">
  <numFmts count="1">
    <numFmt numFmtId="164" formatCode="#,##0.00\ &quot;€&quot;"/>
  </numFmts>
  <fonts count="13">
    <font>
      <sz val="11"/>
      <color theme="1"/>
      <name val="Calibri"/>
      <family val="2"/>
      <scheme val="minor"/>
    </font>
    <font>
      <sz val="14"/>
      <color theme="1"/>
      <name val="Calibri"/>
      <family val="2"/>
      <scheme val="minor"/>
    </font>
    <font>
      <b/>
      <sz val="18"/>
      <color theme="0"/>
      <name val="Arial"/>
      <family val="2"/>
    </font>
    <font>
      <b/>
      <sz val="14"/>
      <color theme="1"/>
      <name val="Calibri"/>
      <family val="2"/>
      <scheme val="minor"/>
    </font>
    <font>
      <b/>
      <u/>
      <sz val="11"/>
      <color theme="1"/>
      <name val="Calibri"/>
      <family val="2"/>
      <scheme val="minor"/>
    </font>
    <font>
      <sz val="8"/>
      <name val="Arial"/>
      <family val="2"/>
    </font>
    <font>
      <b/>
      <sz val="8"/>
      <color theme="1"/>
      <name val="Arial"/>
      <family val="2"/>
    </font>
    <font>
      <sz val="10"/>
      <color theme="1"/>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b/>
      <sz val="10"/>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000099"/>
        <bgColor indexed="64"/>
      </patternFill>
    </fill>
    <fill>
      <patternFill patternType="solid">
        <fgColor theme="0"/>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2">
    <xf numFmtId="0" fontId="0" fillId="0" borderId="0" xfId="0"/>
    <xf numFmtId="0" fontId="2" fillId="3" borderId="0" xfId="0" applyFont="1" applyFill="1"/>
    <xf numFmtId="0" fontId="3" fillId="3" borderId="0" xfId="0" applyFont="1" applyFill="1"/>
    <xf numFmtId="0" fontId="1" fillId="3" borderId="0" xfId="0" applyFont="1" applyFill="1"/>
    <xf numFmtId="0" fontId="0" fillId="4" borderId="0" xfId="0" applyFill="1"/>
    <xf numFmtId="0" fontId="1" fillId="4" borderId="0" xfId="0" applyFont="1" applyFill="1"/>
    <xf numFmtId="0" fontId="4" fillId="3" borderId="0" xfId="0" applyFont="1" applyFill="1" applyBorder="1"/>
    <xf numFmtId="0" fontId="0" fillId="3" borderId="0" xfId="0" applyFill="1"/>
    <xf numFmtId="0" fontId="0" fillId="4" borderId="0" xfId="0" applyFont="1" applyFill="1"/>
    <xf numFmtId="0" fontId="4" fillId="4" borderId="0" xfId="0" applyFont="1" applyFill="1" applyBorder="1"/>
    <xf numFmtId="0" fontId="5" fillId="6" borderId="0" xfId="0" applyFont="1" applyFill="1" applyAlignment="1">
      <alignment horizontal="left" indent="1"/>
    </xf>
    <xf numFmtId="0" fontId="5" fillId="4" borderId="0" xfId="0" applyFont="1" applyFill="1"/>
    <xf numFmtId="0" fontId="6" fillId="4" borderId="0" xfId="0" applyFont="1" applyFill="1"/>
    <xf numFmtId="0" fontId="5" fillId="7" borderId="0" xfId="0" applyFont="1" applyFill="1"/>
    <xf numFmtId="0" fontId="8" fillId="4" borderId="0" xfId="0" applyFont="1" applyFill="1"/>
    <xf numFmtId="0" fontId="8" fillId="4" borderId="0" xfId="0" applyFont="1" applyFill="1" applyAlignment="1"/>
    <xf numFmtId="0" fontId="7" fillId="4" borderId="0" xfId="0" applyFont="1" applyFill="1"/>
    <xf numFmtId="0" fontId="9" fillId="4" borderId="0" xfId="0" applyFont="1" applyFill="1"/>
    <xf numFmtId="0" fontId="10" fillId="4" borderId="0" xfId="0" applyFont="1" applyFill="1"/>
    <xf numFmtId="0" fontId="11" fillId="4" borderId="0" xfId="0" applyFont="1" applyFill="1"/>
    <xf numFmtId="0" fontId="10" fillId="2" borderId="8" xfId="0" applyFont="1" applyFill="1" applyBorder="1"/>
    <xf numFmtId="0" fontId="7" fillId="0" borderId="19" xfId="0" applyFont="1" applyFill="1" applyBorder="1"/>
    <xf numFmtId="0" fontId="7" fillId="0" borderId="9" xfId="0" applyFont="1" applyFill="1" applyBorder="1" applyAlignment="1">
      <alignment horizontal="right"/>
    </xf>
    <xf numFmtId="0" fontId="7" fillId="0" borderId="6" xfId="0" applyFont="1" applyFill="1" applyBorder="1"/>
    <xf numFmtId="0" fontId="7" fillId="5" borderId="6" xfId="0" applyFont="1" applyFill="1" applyBorder="1"/>
    <xf numFmtId="0" fontId="7" fillId="0" borderId="1" xfId="0" applyFont="1" applyFill="1" applyBorder="1"/>
    <xf numFmtId="0" fontId="7" fillId="7" borderId="1" xfId="0" applyFont="1" applyFill="1" applyBorder="1"/>
    <xf numFmtId="164" fontId="7" fillId="7" borderId="1" xfId="0" applyNumberFormat="1" applyFont="1" applyFill="1" applyBorder="1"/>
    <xf numFmtId="0" fontId="10" fillId="2" borderId="8" xfId="0" applyFont="1" applyFill="1" applyBorder="1" applyAlignment="1">
      <alignment wrapText="1"/>
    </xf>
    <xf numFmtId="0" fontId="10" fillId="2" borderId="8" xfId="0" applyFont="1" applyFill="1" applyBorder="1" applyAlignment="1">
      <alignment horizontal="right"/>
    </xf>
    <xf numFmtId="164" fontId="10" fillId="7" borderId="1" xfId="0" applyNumberFormat="1" applyFont="1" applyFill="1" applyBorder="1"/>
    <xf numFmtId="0" fontId="10" fillId="4" borderId="10" xfId="0" applyFont="1" applyFill="1" applyBorder="1"/>
    <xf numFmtId="0" fontId="7" fillId="0" borderId="2" xfId="0" applyFont="1" applyBorder="1" applyAlignment="1">
      <alignment horizontal="right"/>
    </xf>
    <xf numFmtId="0" fontId="7" fillId="5" borderId="9" xfId="0" applyFont="1" applyFill="1" applyBorder="1" applyAlignment="1">
      <alignment horizontal="right"/>
    </xf>
    <xf numFmtId="0" fontId="7" fillId="5" borderId="9" xfId="0" applyFont="1" applyFill="1" applyBorder="1"/>
    <xf numFmtId="0" fontId="12" fillId="7" borderId="1" xfId="0" applyFont="1" applyFill="1" applyBorder="1"/>
    <xf numFmtId="0" fontId="10" fillId="4" borderId="11" xfId="0" applyFont="1" applyFill="1" applyBorder="1"/>
    <xf numFmtId="0" fontId="7" fillId="5" borderId="3" xfId="0" applyFont="1" applyFill="1" applyBorder="1" applyAlignment="1">
      <alignment horizontal="right"/>
    </xf>
    <xf numFmtId="0" fontId="7" fillId="0" borderId="1" xfId="0" applyFont="1" applyBorder="1" applyAlignment="1">
      <alignment horizontal="right"/>
    </xf>
    <xf numFmtId="0" fontId="7" fillId="5" borderId="1" xfId="0" applyFont="1" applyFill="1" applyBorder="1"/>
    <xf numFmtId="0" fontId="10" fillId="2" borderId="12" xfId="0" applyFont="1" applyFill="1" applyBorder="1"/>
    <xf numFmtId="0" fontId="12" fillId="2" borderId="5" xfId="0" applyFont="1" applyFill="1" applyBorder="1"/>
    <xf numFmtId="0" fontId="12" fillId="2" borderId="8" xfId="0" applyFont="1" applyFill="1" applyBorder="1"/>
    <xf numFmtId="0" fontId="7" fillId="2" borderId="7" xfId="0" applyFont="1" applyFill="1" applyBorder="1"/>
    <xf numFmtId="4" fontId="10" fillId="2" borderId="8" xfId="0" applyNumberFormat="1" applyFont="1" applyFill="1" applyBorder="1" applyAlignment="1">
      <alignment horizontal="center"/>
    </xf>
    <xf numFmtId="0" fontId="7" fillId="0" borderId="13" xfId="0" applyFont="1" applyBorder="1"/>
    <xf numFmtId="0" fontId="7" fillId="0" borderId="9" xfId="0" applyFont="1" applyBorder="1" applyAlignment="1">
      <alignment horizontal="right"/>
    </xf>
    <xf numFmtId="0" fontId="7" fillId="2" borderId="19" xfId="0" applyFont="1" applyFill="1" applyBorder="1"/>
    <xf numFmtId="4" fontId="7" fillId="0" borderId="9" xfId="0" applyNumberFormat="1" applyFont="1" applyBorder="1"/>
    <xf numFmtId="0" fontId="7" fillId="0" borderId="11" xfId="0" applyFont="1" applyBorder="1"/>
    <xf numFmtId="164" fontId="7" fillId="7" borderId="3" xfId="0" applyNumberFormat="1" applyFont="1" applyFill="1" applyBorder="1"/>
    <xf numFmtId="4" fontId="7" fillId="7" borderId="1" xfId="0" applyNumberFormat="1" applyFont="1" applyFill="1" applyBorder="1"/>
    <xf numFmtId="0" fontId="7" fillId="7" borderId="3" xfId="0" applyFont="1" applyFill="1" applyBorder="1"/>
    <xf numFmtId="4" fontId="7" fillId="0" borderId="1" xfId="0" applyNumberFormat="1" applyFont="1" applyBorder="1"/>
    <xf numFmtId="0" fontId="7" fillId="0" borderId="1" xfId="0" applyFont="1" applyBorder="1"/>
    <xf numFmtId="0" fontId="7" fillId="0" borderId="15" xfId="0" applyFont="1" applyBorder="1"/>
    <xf numFmtId="164" fontId="7" fillId="7" borderId="16" xfId="0" applyNumberFormat="1" applyFont="1" applyFill="1" applyBorder="1"/>
    <xf numFmtId="164" fontId="7" fillId="7" borderId="7" xfId="0" applyNumberFormat="1" applyFont="1" applyFill="1" applyBorder="1"/>
    <xf numFmtId="4" fontId="7" fillId="7" borderId="7" xfId="0" applyNumberFormat="1" applyFont="1" applyFill="1" applyBorder="1"/>
    <xf numFmtId="0" fontId="7" fillId="0" borderId="17" xfId="0" applyFont="1" applyBorder="1"/>
    <xf numFmtId="164" fontId="7" fillId="7" borderId="18" xfId="0" applyNumberFormat="1" applyFont="1" applyFill="1" applyBorder="1"/>
    <xf numFmtId="164" fontId="7" fillId="7" borderId="14" xfId="0" applyNumberFormat="1" applyFont="1" applyFill="1" applyBorder="1"/>
    <xf numFmtId="0" fontId="7" fillId="0" borderId="14" xfId="0" applyFont="1" applyBorder="1"/>
    <xf numFmtId="4" fontId="7" fillId="0" borderId="14" xfId="0" applyNumberFormat="1" applyFont="1" applyBorder="1"/>
    <xf numFmtId="0" fontId="7" fillId="0" borderId="3" xfId="0" applyFont="1" applyBorder="1"/>
    <xf numFmtId="0" fontId="7" fillId="0" borderId="21" xfId="0" applyFont="1" applyBorder="1"/>
    <xf numFmtId="0" fontId="7" fillId="0" borderId="4" xfId="0" applyFont="1" applyBorder="1"/>
    <xf numFmtId="164" fontId="7" fillId="7" borderId="20" xfId="0" applyNumberFormat="1" applyFont="1" applyFill="1" applyBorder="1"/>
    <xf numFmtId="0" fontId="7" fillId="2" borderId="22" xfId="0" applyFont="1" applyFill="1" applyBorder="1"/>
    <xf numFmtId="4" fontId="7" fillId="7" borderId="20" xfId="0" applyNumberFormat="1" applyFont="1" applyFill="1" applyBorder="1"/>
    <xf numFmtId="0" fontId="10" fillId="4" borderId="0" xfId="0" applyFont="1" applyFill="1" applyBorder="1"/>
    <xf numFmtId="0" fontId="10" fillId="2" borderId="8" xfId="0" applyFont="1" applyFill="1" applyBorder="1" applyAlignment="1">
      <alignment horizontal="center"/>
    </xf>
    <xf numFmtId="0" fontId="7" fillId="4" borderId="0" xfId="0" applyFont="1" applyFill="1" applyAlignment="1">
      <alignment horizontal="left" wrapText="1"/>
    </xf>
    <xf numFmtId="0" fontId="12" fillId="0" borderId="23" xfId="0" applyFont="1" applyFill="1" applyBorder="1" applyAlignment="1">
      <alignment horizontal="left"/>
    </xf>
    <xf numFmtId="0" fontId="12" fillId="0" borderId="3" xfId="0" applyFont="1" applyFill="1" applyBorder="1" applyAlignment="1">
      <alignment horizontal="left"/>
    </xf>
    <xf numFmtId="0" fontId="10" fillId="7" borderId="23" xfId="0" applyFont="1" applyFill="1" applyBorder="1" applyAlignment="1">
      <alignment horizontal="center"/>
    </xf>
    <xf numFmtId="0" fontId="10" fillId="7" borderId="3" xfId="0" applyFont="1" applyFill="1" applyBorder="1" applyAlignment="1">
      <alignment horizontal="center"/>
    </xf>
    <xf numFmtId="0" fontId="7" fillId="0" borderId="23" xfId="0" applyFont="1" applyFill="1" applyBorder="1" applyAlignment="1">
      <alignment horizontal="left"/>
    </xf>
    <xf numFmtId="0" fontId="7" fillId="0" borderId="3" xfId="0" applyFont="1" applyFill="1" applyBorder="1" applyAlignment="1">
      <alignment horizontal="left"/>
    </xf>
    <xf numFmtId="0" fontId="7" fillId="0" borderId="24" xfId="0" applyFont="1" applyFill="1" applyBorder="1" applyAlignment="1">
      <alignment horizontal="left"/>
    </xf>
    <xf numFmtId="0" fontId="7" fillId="0" borderId="25" xfId="0" applyFont="1" applyFill="1" applyBorder="1" applyAlignment="1">
      <alignment horizontal="left"/>
    </xf>
    <xf numFmtId="0" fontId="11" fillId="4" borderId="0" xfId="0" applyFont="1" applyFill="1" applyAlignment="1">
      <alignment horizontal="left"/>
    </xf>
  </cellXfs>
  <cellStyles count="1">
    <cellStyle name="Standard" xfId="0" builtinId="0"/>
  </cellStyles>
  <dxfs count="0"/>
  <tableStyles count="0" defaultTableStyle="TableStyleMedium9" defaultPivotStyle="PivotStyleLight16"/>
  <colors>
    <mruColors>
      <color rgb="FFFFFF99"/>
      <color rgb="FF000099"/>
      <color rgb="FFFFCC99"/>
      <color rgb="FFFFFFCC"/>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304800</xdr:colOff>
      <xdr:row>1</xdr:row>
      <xdr:rowOff>1</xdr:rowOff>
    </xdr:from>
    <xdr:to>
      <xdr:col>13</xdr:col>
      <xdr:colOff>1200</xdr:colOff>
      <xdr:row>3</xdr:row>
      <xdr:rowOff>460947</xdr:rowOff>
    </xdr:to>
    <xdr:pic>
      <xdr:nvPicPr>
        <xdr:cNvPr id="2" name="Picture 2" descr="Conlex-logo-1-buch"/>
        <xdr:cNvPicPr>
          <a:picLocks noChangeAspect="1" noChangeArrowheads="1"/>
        </xdr:cNvPicPr>
      </xdr:nvPicPr>
      <xdr:blipFill>
        <a:blip xmlns:r="http://schemas.openxmlformats.org/officeDocument/2006/relationships" r:embed="rId1" cstate="print"/>
        <a:srcRect/>
        <a:stretch>
          <a:fillRect/>
        </a:stretch>
      </xdr:blipFill>
      <xdr:spPr bwMode="auto">
        <a:xfrm>
          <a:off x="10687050" y="295276"/>
          <a:ext cx="1220400" cy="8228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2"/>
  <sheetViews>
    <sheetView tabSelected="1" workbookViewId="0">
      <selection activeCell="H10" sqref="H10:I10"/>
    </sheetView>
  </sheetViews>
  <sheetFormatPr baseColWidth="10" defaultRowHeight="15"/>
  <cols>
    <col min="1" max="1" width="1.5703125" style="4" customWidth="1"/>
    <col min="2" max="2" width="24.5703125" style="4" customWidth="1"/>
    <col min="3" max="3" width="11.28515625" style="4" bestFit="1" customWidth="1"/>
    <col min="4" max="6" width="11.28515625" style="4" customWidth="1"/>
    <col min="7" max="7" width="2" style="4" customWidth="1"/>
    <col min="8" max="8" width="10.140625" style="4" customWidth="1"/>
    <col min="9" max="9" width="19.42578125" style="4" customWidth="1"/>
    <col min="10" max="11" width="9.7109375" style="4" customWidth="1"/>
    <col min="12" max="16384" width="11.42578125" style="4"/>
  </cols>
  <sheetData>
    <row r="1" spans="1:13" s="5" customFormat="1" ht="23.25" customHeight="1">
      <c r="A1" s="1"/>
      <c r="B1" s="1" t="s">
        <v>27</v>
      </c>
      <c r="C1" s="1"/>
      <c r="D1" s="1"/>
      <c r="E1" s="2"/>
      <c r="F1" s="3"/>
      <c r="G1" s="3"/>
      <c r="H1" s="3"/>
      <c r="I1" s="6"/>
      <c r="J1" s="7"/>
      <c r="K1" s="7"/>
      <c r="L1" s="3"/>
      <c r="M1" s="3"/>
    </row>
    <row r="2" spans="1:13" s="5" customFormat="1" ht="14.25" customHeight="1">
      <c r="A2" s="10" t="s">
        <v>29</v>
      </c>
      <c r="B2" s="10" t="s">
        <v>29</v>
      </c>
      <c r="C2" s="13" t="s">
        <v>30</v>
      </c>
      <c r="D2" s="11" t="s">
        <v>31</v>
      </c>
      <c r="E2" s="12"/>
      <c r="I2" s="9"/>
      <c r="J2" s="4"/>
      <c r="K2" s="4"/>
    </row>
    <row r="3" spans="1:13" s="5" customFormat="1" ht="14.25" customHeight="1">
      <c r="B3" s="72" t="s">
        <v>28</v>
      </c>
      <c r="C3" s="72"/>
      <c r="D3" s="72"/>
      <c r="E3" s="72"/>
      <c r="F3" s="72"/>
      <c r="G3" s="72"/>
      <c r="H3" s="72"/>
      <c r="I3" s="72"/>
      <c r="J3" s="72"/>
      <c r="K3" s="72"/>
    </row>
    <row r="4" spans="1:13" s="14" customFormat="1" ht="76.5" customHeight="1">
      <c r="B4" s="72"/>
      <c r="C4" s="72"/>
      <c r="D4" s="72"/>
      <c r="E4" s="72"/>
      <c r="F4" s="72"/>
      <c r="G4" s="72"/>
      <c r="H4" s="72"/>
      <c r="I4" s="72"/>
      <c r="J4" s="72"/>
      <c r="K4" s="72"/>
    </row>
    <row r="5" spans="1:13" s="14" customFormat="1" ht="8.25" customHeight="1">
      <c r="B5" s="15"/>
      <c r="C5" s="15"/>
      <c r="D5" s="15"/>
      <c r="E5" s="15"/>
      <c r="F5" s="15"/>
      <c r="G5" s="15"/>
      <c r="H5" s="15"/>
      <c r="I5" s="15"/>
      <c r="J5" s="15"/>
      <c r="K5" s="15"/>
    </row>
    <row r="6" spans="1:13" s="14" customFormat="1" ht="18.75" customHeight="1">
      <c r="B6" s="16"/>
      <c r="C6" s="17"/>
      <c r="D6" s="17"/>
      <c r="E6" s="18"/>
      <c r="F6" s="16"/>
      <c r="G6" s="16"/>
      <c r="H6" s="81" t="s">
        <v>15</v>
      </c>
      <c r="I6" s="81"/>
      <c r="J6" s="16"/>
      <c r="K6" s="16"/>
    </row>
    <row r="7" spans="1:13" s="14" customFormat="1" ht="3" customHeight="1">
      <c r="B7" s="16"/>
      <c r="C7" s="17"/>
      <c r="D7" s="17"/>
      <c r="E7" s="18"/>
      <c r="F7" s="16"/>
      <c r="G7" s="16"/>
      <c r="H7" s="16"/>
      <c r="I7" s="19"/>
      <c r="J7" s="16"/>
      <c r="K7" s="16"/>
    </row>
    <row r="8" spans="1:13" s="14" customFormat="1" ht="19.5" customHeight="1" thickBot="1">
      <c r="B8" s="20" t="s">
        <v>0</v>
      </c>
      <c r="C8" s="71" t="s">
        <v>2</v>
      </c>
      <c r="D8" s="71"/>
      <c r="E8" s="71" t="s">
        <v>3</v>
      </c>
      <c r="F8" s="71"/>
      <c r="G8" s="16"/>
      <c r="H8" s="20" t="s">
        <v>4</v>
      </c>
      <c r="I8" s="20"/>
      <c r="J8" s="20">
        <v>10</v>
      </c>
      <c r="K8" s="20">
        <v>20</v>
      </c>
    </row>
    <row r="9" spans="1:13" s="14" customFormat="1" ht="19.5" customHeight="1" thickBot="1">
      <c r="B9" s="21" t="s">
        <v>0</v>
      </c>
      <c r="C9" s="21">
        <v>10</v>
      </c>
      <c r="D9" s="21">
        <v>20</v>
      </c>
      <c r="E9" s="21">
        <v>30</v>
      </c>
      <c r="F9" s="21">
        <v>40</v>
      </c>
      <c r="G9" s="16"/>
      <c r="H9" s="79" t="s">
        <v>9</v>
      </c>
      <c r="I9" s="80"/>
      <c r="J9" s="22" t="s">
        <v>12</v>
      </c>
      <c r="K9" s="22" t="s">
        <v>12</v>
      </c>
    </row>
    <row r="10" spans="1:13" s="14" customFormat="1" ht="19.5" customHeight="1" thickTop="1">
      <c r="B10" s="23" t="s">
        <v>1</v>
      </c>
      <c r="C10" s="24">
        <v>400</v>
      </c>
      <c r="D10" s="24">
        <v>440</v>
      </c>
      <c r="E10" s="24">
        <v>1100</v>
      </c>
      <c r="F10" s="24">
        <v>500</v>
      </c>
      <c r="G10" s="16"/>
      <c r="H10" s="77" t="s">
        <v>6</v>
      </c>
      <c r="I10" s="78"/>
      <c r="J10" s="26">
        <f>C10</f>
        <v>400</v>
      </c>
      <c r="K10" s="26">
        <f>D10</f>
        <v>440</v>
      </c>
    </row>
    <row r="11" spans="1:13" s="14" customFormat="1" ht="19.5" customHeight="1">
      <c r="B11" s="16"/>
      <c r="C11" s="16"/>
      <c r="D11" s="16"/>
      <c r="E11" s="16"/>
      <c r="F11" s="16"/>
      <c r="G11" s="16"/>
      <c r="H11" s="77" t="s">
        <v>7</v>
      </c>
      <c r="I11" s="78"/>
      <c r="J11" s="26">
        <f>D15+E15+F15</f>
        <v>5000</v>
      </c>
      <c r="K11" s="26">
        <f>C16+E16+F16</f>
        <v>110</v>
      </c>
    </row>
    <row r="12" spans="1:13" s="14" customFormat="1" ht="19.5" customHeight="1">
      <c r="B12" s="19"/>
      <c r="C12" s="16"/>
      <c r="D12" s="16"/>
      <c r="E12" s="16"/>
      <c r="F12" s="16"/>
      <c r="G12" s="16"/>
      <c r="H12" s="77" t="s">
        <v>8</v>
      </c>
      <c r="I12" s="78"/>
      <c r="J12" s="27">
        <f>J10/J11</f>
        <v>0.08</v>
      </c>
      <c r="K12" s="27">
        <f>K10/K11</f>
        <v>4</v>
      </c>
    </row>
    <row r="13" spans="1:13" s="14" customFormat="1" ht="19.5" customHeight="1">
      <c r="B13" s="19" t="s">
        <v>13</v>
      </c>
      <c r="C13" s="16"/>
      <c r="D13" s="16"/>
      <c r="E13" s="16"/>
      <c r="F13" s="16"/>
      <c r="G13" s="16"/>
      <c r="H13" s="77" t="s">
        <v>10</v>
      </c>
      <c r="I13" s="78"/>
      <c r="J13" s="26">
        <f>D15</f>
        <v>1000</v>
      </c>
      <c r="K13" s="26">
        <f>C16</f>
        <v>30</v>
      </c>
    </row>
    <row r="14" spans="1:13" s="14" customFormat="1" ht="19.5" customHeight="1" thickBot="1">
      <c r="B14" s="28" t="s">
        <v>32</v>
      </c>
      <c r="C14" s="29">
        <v>10</v>
      </c>
      <c r="D14" s="29">
        <v>20</v>
      </c>
      <c r="E14" s="29">
        <v>30</v>
      </c>
      <c r="F14" s="29">
        <v>40</v>
      </c>
      <c r="G14" s="16"/>
      <c r="H14" s="75" t="s">
        <v>26</v>
      </c>
      <c r="I14" s="76"/>
      <c r="J14" s="30">
        <f>J12*J13</f>
        <v>80</v>
      </c>
      <c r="K14" s="30">
        <f>K13*K12</f>
        <v>120</v>
      </c>
    </row>
    <row r="15" spans="1:13" s="14" customFormat="1" ht="19.5" customHeight="1">
      <c r="B15" s="31">
        <v>10</v>
      </c>
      <c r="C15" s="32" t="s">
        <v>14</v>
      </c>
      <c r="D15" s="33">
        <v>1000</v>
      </c>
      <c r="E15" s="34">
        <v>1000</v>
      </c>
      <c r="F15" s="34">
        <v>3000</v>
      </c>
      <c r="G15" s="16"/>
      <c r="H15" s="73" t="s">
        <v>11</v>
      </c>
      <c r="I15" s="74"/>
      <c r="J15" s="35">
        <f>IF(J14&lt;K14,2, IF(J14&gt;K14,1))</f>
        <v>2</v>
      </c>
      <c r="K15" s="35">
        <f>IF(K14&gt;J14,1, IF(K14&lt;J14,2))</f>
        <v>1</v>
      </c>
    </row>
    <row r="16" spans="1:13" s="14" customFormat="1" ht="19.5" customHeight="1">
      <c r="B16" s="36">
        <v>20</v>
      </c>
      <c r="C16" s="37">
        <v>30</v>
      </c>
      <c r="D16" s="38" t="s">
        <v>14</v>
      </c>
      <c r="E16" s="25">
        <v>30</v>
      </c>
      <c r="F16" s="39">
        <v>50</v>
      </c>
      <c r="G16" s="16"/>
      <c r="H16" s="16"/>
      <c r="I16" s="16"/>
      <c r="J16" s="16"/>
      <c r="K16" s="16"/>
    </row>
    <row r="17" spans="2:11" s="14" customFormat="1" ht="19.5" customHeight="1">
      <c r="B17" s="16"/>
      <c r="C17" s="16"/>
      <c r="D17" s="16"/>
      <c r="E17" s="16"/>
      <c r="F17" s="16"/>
      <c r="G17" s="16"/>
      <c r="H17" s="16"/>
      <c r="I17" s="16"/>
      <c r="J17" s="16"/>
      <c r="K17" s="16"/>
    </row>
    <row r="18" spans="2:11" s="14" customFormat="1" ht="2.25" customHeight="1">
      <c r="B18" s="16"/>
      <c r="C18" s="16"/>
      <c r="D18" s="16"/>
      <c r="E18" s="16"/>
      <c r="F18" s="16"/>
      <c r="G18" s="16"/>
      <c r="H18" s="16"/>
      <c r="I18" s="16"/>
      <c r="J18" s="16"/>
      <c r="K18" s="16"/>
    </row>
    <row r="19" spans="2:11" s="14" customFormat="1" ht="19.5" customHeight="1">
      <c r="B19" s="19" t="s">
        <v>16</v>
      </c>
      <c r="C19" s="16"/>
      <c r="D19" s="16"/>
      <c r="E19" s="16"/>
      <c r="F19" s="16"/>
      <c r="G19" s="16"/>
      <c r="H19" s="16"/>
      <c r="I19" s="16"/>
      <c r="J19" s="16"/>
      <c r="K19" s="16"/>
    </row>
    <row r="20" spans="2:11" s="14" customFormat="1" ht="4.5" customHeight="1">
      <c r="B20" s="16"/>
      <c r="C20" s="16"/>
      <c r="D20" s="16"/>
      <c r="E20" s="16"/>
      <c r="F20" s="16"/>
      <c r="G20" s="16"/>
      <c r="H20" s="16"/>
      <c r="I20" s="16"/>
      <c r="J20" s="16"/>
      <c r="K20" s="16"/>
    </row>
    <row r="21" spans="2:11" s="14" customFormat="1" ht="19.5" customHeight="1" thickBot="1">
      <c r="B21" s="40" t="s">
        <v>4</v>
      </c>
      <c r="C21" s="41">
        <f>IF(K14&gt;J14,1, IF(K14&lt;J14,1))</f>
        <v>1</v>
      </c>
      <c r="D21" s="42">
        <f>IF(K14&lt;J14,1, IF(J14&lt;K14,2))</f>
        <v>2</v>
      </c>
      <c r="E21" s="20">
        <v>30</v>
      </c>
      <c r="F21" s="20">
        <v>40</v>
      </c>
      <c r="G21" s="43"/>
      <c r="H21" s="44" t="s">
        <v>25</v>
      </c>
      <c r="J21" s="16"/>
      <c r="K21" s="16"/>
    </row>
    <row r="22" spans="2:11" s="14" customFormat="1" ht="19.5" customHeight="1">
      <c r="B22" s="45" t="s">
        <v>5</v>
      </c>
      <c r="C22" s="32" t="s">
        <v>12</v>
      </c>
      <c r="D22" s="46" t="s">
        <v>12</v>
      </c>
      <c r="E22" s="46" t="s">
        <v>12</v>
      </c>
      <c r="F22" s="46" t="s">
        <v>12</v>
      </c>
      <c r="G22" s="47"/>
      <c r="H22" s="48"/>
      <c r="J22" s="16"/>
      <c r="K22" s="16"/>
    </row>
    <row r="23" spans="2:11" s="14" customFormat="1" ht="19.5" customHeight="1">
      <c r="B23" s="49" t="s">
        <v>17</v>
      </c>
      <c r="C23" s="50">
        <f>IF(K14&gt;J14,K10, IF(K14&lt;J14,J10))</f>
        <v>440</v>
      </c>
      <c r="D23" s="27">
        <f>IF(K14&lt;J14,K10, IF(K14&gt;J14,J10))</f>
        <v>400</v>
      </c>
      <c r="E23" s="27">
        <f>E10</f>
        <v>1100</v>
      </c>
      <c r="F23" s="27">
        <f>F10</f>
        <v>500</v>
      </c>
      <c r="G23" s="47"/>
      <c r="H23" s="51">
        <f>C23+D23+E23+F23</f>
        <v>2440</v>
      </c>
      <c r="J23" s="16"/>
      <c r="K23" s="16"/>
    </row>
    <row r="24" spans="2:11" s="14" customFormat="1" ht="19.5" customHeight="1">
      <c r="B24" s="49" t="s">
        <v>18</v>
      </c>
      <c r="C24" s="52">
        <f>IF(K14&gt;J14,K11, IF(K14&lt;J14,J11))</f>
        <v>110</v>
      </c>
      <c r="D24" s="26">
        <f>IF(K14&gt;J14,C16, IF(K14&lt;J14,D15))</f>
        <v>30</v>
      </c>
      <c r="E24" s="26">
        <f>IF(K14&gt;J14,E16, IF(K14&lt;J14,E15))</f>
        <v>30</v>
      </c>
      <c r="F24" s="26">
        <f>IF(K14&gt;J14,F16, IF(K14&lt;J14,F15))</f>
        <v>50</v>
      </c>
      <c r="G24" s="47"/>
      <c r="H24" s="53"/>
      <c r="J24" s="16"/>
      <c r="K24" s="16"/>
    </row>
    <row r="25" spans="2:11" s="14" customFormat="1" ht="19.5" customHeight="1">
      <c r="B25" s="49" t="s">
        <v>19</v>
      </c>
      <c r="C25" s="50">
        <f>IF(K14&gt;J14,K12, IF(K14&lt;J14,J12))</f>
        <v>4</v>
      </c>
      <c r="D25" s="54"/>
      <c r="E25" s="54"/>
      <c r="F25" s="54"/>
      <c r="G25" s="47"/>
      <c r="H25" s="53"/>
      <c r="J25" s="16"/>
      <c r="K25" s="16"/>
    </row>
    <row r="26" spans="2:11" s="14" customFormat="1" ht="19.5" customHeight="1" thickBot="1">
      <c r="B26" s="55" t="s">
        <v>20</v>
      </c>
      <c r="C26" s="56">
        <f>C25*C24</f>
        <v>440</v>
      </c>
      <c r="D26" s="57">
        <f>D24*C25</f>
        <v>120</v>
      </c>
      <c r="E26" s="57">
        <f>E24*C25</f>
        <v>120</v>
      </c>
      <c r="F26" s="57">
        <f>F24*C25</f>
        <v>200</v>
      </c>
      <c r="G26" s="47"/>
      <c r="H26" s="58">
        <f>C26+D26+E26+F26</f>
        <v>880</v>
      </c>
      <c r="J26" s="16"/>
      <c r="K26" s="16"/>
    </row>
    <row r="27" spans="2:11" s="14" customFormat="1" ht="19.5" customHeight="1" thickTop="1">
      <c r="B27" s="59" t="s">
        <v>21</v>
      </c>
      <c r="C27" s="60">
        <f>C23+C26</f>
        <v>880</v>
      </c>
      <c r="D27" s="61">
        <f>D23+D26</f>
        <v>520</v>
      </c>
      <c r="E27" s="62"/>
      <c r="F27" s="62"/>
      <c r="G27" s="47"/>
      <c r="H27" s="63"/>
      <c r="J27" s="16"/>
      <c r="K27" s="16"/>
    </row>
    <row r="28" spans="2:11" s="14" customFormat="1" ht="19.5" customHeight="1">
      <c r="B28" s="49" t="s">
        <v>18</v>
      </c>
      <c r="C28" s="64"/>
      <c r="D28" s="26">
        <f xml:space="preserve"> -(E15+F15)</f>
        <v>-4000</v>
      </c>
      <c r="E28" s="26">
        <f>E15</f>
        <v>1000</v>
      </c>
      <c r="F28" s="26">
        <f>F15</f>
        <v>3000</v>
      </c>
      <c r="G28" s="47"/>
      <c r="H28" s="53"/>
      <c r="J28" s="16"/>
      <c r="K28" s="16"/>
    </row>
    <row r="29" spans="2:11" s="14" customFormat="1" ht="19.5" customHeight="1">
      <c r="B29" s="49" t="s">
        <v>22</v>
      </c>
      <c r="C29" s="64"/>
      <c r="D29" s="27">
        <f>D27/(E15+F15)</f>
        <v>0.13</v>
      </c>
      <c r="E29" s="54"/>
      <c r="F29" s="54"/>
      <c r="G29" s="47"/>
      <c r="H29" s="53"/>
      <c r="J29" s="16"/>
      <c r="K29" s="16"/>
    </row>
    <row r="30" spans="2:11" s="14" customFormat="1" ht="19.5" customHeight="1">
      <c r="B30" s="49" t="s">
        <v>23</v>
      </c>
      <c r="C30" s="64"/>
      <c r="D30" s="27">
        <f>D28*D29</f>
        <v>-520</v>
      </c>
      <c r="E30" s="27">
        <f>E28*D29</f>
        <v>130</v>
      </c>
      <c r="F30" s="27">
        <f>F28*D29</f>
        <v>390</v>
      </c>
      <c r="G30" s="47"/>
      <c r="H30" s="51">
        <f>D30+E30+F30</f>
        <v>0</v>
      </c>
      <c r="J30" s="16"/>
      <c r="K30" s="16"/>
    </row>
    <row r="31" spans="2:11" s="14" customFormat="1" ht="19.5" customHeight="1" thickBot="1">
      <c r="B31" s="65" t="s">
        <v>24</v>
      </c>
      <c r="C31" s="66"/>
      <c r="D31" s="67">
        <f>D27+D30</f>
        <v>0</v>
      </c>
      <c r="E31" s="67">
        <f>E30+E26+E23</f>
        <v>1350</v>
      </c>
      <c r="F31" s="67">
        <f>F23+F26+F30</f>
        <v>1090</v>
      </c>
      <c r="G31" s="68"/>
      <c r="H31" s="69">
        <f>E31+F31</f>
        <v>2440</v>
      </c>
      <c r="J31" s="16"/>
      <c r="K31" s="16"/>
    </row>
    <row r="32" spans="2:11" s="14" customFormat="1" ht="13.5" thickTop="1"/>
    <row r="33" spans="2:2" s="14" customFormat="1" ht="12.75">
      <c r="B33" s="70"/>
    </row>
    <row r="34" spans="2:2" s="14" customFormat="1" ht="12.75"/>
    <row r="35" spans="2:2" s="14" customFormat="1" ht="12.75"/>
    <row r="36" spans="2:2" s="14" customFormat="1" ht="12.75"/>
    <row r="37" spans="2:2" s="8" customFormat="1"/>
    <row r="38" spans="2:2" s="8" customFormat="1"/>
    <row r="39" spans="2:2" s="8" customFormat="1"/>
    <row r="40" spans="2:2" s="8" customFormat="1"/>
    <row r="41" spans="2:2" s="8" customFormat="1"/>
    <row r="42" spans="2:2" s="8" customFormat="1"/>
  </sheetData>
  <mergeCells count="11">
    <mergeCell ref="C8:D8"/>
    <mergeCell ref="E8:F8"/>
    <mergeCell ref="B3:K4"/>
    <mergeCell ref="H15:I15"/>
    <mergeCell ref="H14:I14"/>
    <mergeCell ref="H13:I13"/>
    <mergeCell ref="H12:I12"/>
    <mergeCell ref="H11:I11"/>
    <mergeCell ref="H10:I10"/>
    <mergeCell ref="H9:I9"/>
    <mergeCell ref="H6:I6"/>
  </mergeCells>
  <pageMargins left="0.70866141732283472" right="0.7086614173228347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Vorgabedaten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Batz</dc:creator>
  <cp:lastModifiedBy>ra2114</cp:lastModifiedBy>
  <cp:lastPrinted>2010-05-17T19:46:53Z</cp:lastPrinted>
  <dcterms:created xsi:type="dcterms:W3CDTF">2010-05-11T13:16:41Z</dcterms:created>
  <dcterms:modified xsi:type="dcterms:W3CDTF">2011-11-16T14:48:20Z</dcterms:modified>
</cp:coreProperties>
</file>