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Controlling Projekt\"/>
    </mc:Choice>
  </mc:AlternateContent>
  <bookViews>
    <workbookView xWindow="0" yWindow="0" windowWidth="24000" windowHeight="9735" tabRatio="584" activeTab="2"/>
  </bookViews>
  <sheets>
    <sheet name="Info" sheetId="1" r:id="rId1"/>
    <sheet name="Vollkostenbasis" sheetId="9" r:id="rId2"/>
    <sheet name="Teilkostenbasis" sheetId="10" r:id="rId3"/>
    <sheet name="ROI-Analyse" sheetId="11" r:id="rId4"/>
  </sheets>
  <calcPr calcId="152511"/>
</workbook>
</file>

<file path=xl/calcChain.xml><?xml version="1.0" encoding="utf-8"?>
<calcChain xmlns="http://schemas.openxmlformats.org/spreadsheetml/2006/main">
  <c r="D11" i="11" l="1"/>
  <c r="D12" i="11"/>
  <c r="D13" i="11"/>
  <c r="D14" i="11"/>
  <c r="D15" i="11"/>
  <c r="D16" i="11"/>
  <c r="D17" i="11"/>
  <c r="D18" i="11"/>
  <c r="D19" i="11"/>
  <c r="D20" i="11"/>
  <c r="D21" i="11"/>
  <c r="D22" i="11"/>
  <c r="D23" i="11"/>
  <c r="D24" i="11"/>
  <c r="D25" i="11"/>
  <c r="D26" i="11"/>
  <c r="D27" i="11"/>
  <c r="D28" i="11"/>
  <c r="D29" i="11"/>
  <c r="D10" i="11"/>
  <c r="C11" i="11"/>
  <c r="C12" i="11"/>
  <c r="C13" i="11"/>
  <c r="C14" i="11"/>
  <c r="C15" i="11"/>
  <c r="C16" i="11"/>
  <c r="C17" i="11"/>
  <c r="C18" i="11"/>
  <c r="C19" i="11"/>
  <c r="C20" i="11"/>
  <c r="C21" i="11"/>
  <c r="C22" i="11"/>
  <c r="C23" i="11"/>
  <c r="C24" i="11"/>
  <c r="C25" i="11"/>
  <c r="C26" i="11"/>
  <c r="C27" i="11"/>
  <c r="C28" i="11"/>
  <c r="C29" i="11"/>
  <c r="C10" i="11"/>
  <c r="B59" i="9"/>
  <c r="D65" i="9"/>
  <c r="D54" i="9"/>
  <c r="E11" i="10" l="1"/>
  <c r="F52" i="10" s="1"/>
  <c r="D11" i="10"/>
  <c r="E17" i="10"/>
  <c r="E15" i="10"/>
  <c r="E13" i="10"/>
  <c r="C11" i="9"/>
  <c r="H43" i="9" s="1"/>
  <c r="H46" i="10"/>
  <c r="H45" i="10"/>
  <c r="H66" i="10"/>
  <c r="H65" i="10"/>
  <c r="J77" i="10"/>
  <c r="J76" i="10"/>
  <c r="J73" i="10"/>
  <c r="J72" i="10"/>
  <c r="J69" i="10"/>
  <c r="J68" i="10"/>
  <c r="L49" i="10"/>
  <c r="D17" i="10"/>
  <c r="L48" i="10" s="1"/>
  <c r="L42" i="10"/>
  <c r="D15" i="10"/>
  <c r="L41" i="10" s="1"/>
  <c r="L37" i="10"/>
  <c r="D13" i="10"/>
  <c r="L36" i="10" s="1"/>
  <c r="F51" i="10"/>
  <c r="H70" i="9"/>
  <c r="H69" i="9"/>
  <c r="J81" i="9"/>
  <c r="J80" i="9"/>
  <c r="J77" i="9"/>
  <c r="J76" i="9"/>
  <c r="J73" i="9"/>
  <c r="J72" i="9"/>
  <c r="J56" i="9"/>
  <c r="J55" i="9"/>
  <c r="J52" i="9"/>
  <c r="J51" i="9"/>
  <c r="J48" i="9"/>
  <c r="J47" i="9"/>
  <c r="J43" i="9"/>
  <c r="J42" i="9"/>
  <c r="J38" i="9"/>
  <c r="J37" i="9"/>
  <c r="J33" i="9"/>
  <c r="J32" i="9"/>
  <c r="D11" i="9"/>
  <c r="F56" i="9" s="1"/>
  <c r="J40" i="10" l="1"/>
  <c r="H73" i="10"/>
  <c r="F68" i="10" s="1"/>
  <c r="J39" i="10"/>
  <c r="J32" i="10"/>
  <c r="F61" i="10"/>
  <c r="J33" i="10"/>
  <c r="F60" i="10"/>
  <c r="H72" i="10"/>
  <c r="F67" i="10" s="1"/>
  <c r="H76" i="9"/>
  <c r="F71" i="9" s="1"/>
  <c r="H77" i="9"/>
  <c r="F72" i="9" s="1"/>
  <c r="H49" i="9"/>
  <c r="F49" i="9" s="1"/>
  <c r="F64" i="9"/>
  <c r="H50" i="9"/>
  <c r="F65" i="9"/>
  <c r="H44" i="9"/>
  <c r="F55" i="9"/>
  <c r="H40" i="10" l="1"/>
  <c r="F46" i="10" s="1"/>
  <c r="D51" i="10" s="1"/>
  <c r="H39" i="10"/>
  <c r="F45" i="10" s="1"/>
  <c r="D62" i="10"/>
  <c r="D61" i="10"/>
  <c r="D66" i="9"/>
  <c r="F50" i="9"/>
  <c r="D55" i="9" s="1"/>
  <c r="D50" i="10" l="1"/>
  <c r="B55" i="10" s="1"/>
  <c r="B60" i="9"/>
  <c r="B56" i="10"/>
</calcChain>
</file>

<file path=xl/sharedStrings.xml><?xml version="1.0" encoding="utf-8"?>
<sst xmlns="http://schemas.openxmlformats.org/spreadsheetml/2006/main" count="198" uniqueCount="86">
  <si>
    <t>Eingabefelder</t>
  </si>
  <si>
    <t>Ausgabefelder</t>
  </si>
  <si>
    <t>Alle Angaben und Formeln ohne Gewähr!</t>
  </si>
  <si>
    <t>© Controllinglexikon.de</t>
  </si>
  <si>
    <t>Anmerkung</t>
  </si>
  <si>
    <t>Return on Investment (ROI)</t>
  </si>
  <si>
    <t>Autor: Niemeyer</t>
  </si>
  <si>
    <t>Gewinn</t>
  </si>
  <si>
    <t xml:space="preserve">Gesamtkapital </t>
  </si>
  <si>
    <t>* 100</t>
  </si>
  <si>
    <t>Umsatz</t>
  </si>
  <si>
    <t xml:space="preserve">* 100 * </t>
  </si>
  <si>
    <t>Schulte, Gerd: Material- und Logistikmanagement, 2. Auflage, München 2001</t>
  </si>
  <si>
    <t>Bitz, Michael/ Schneeloch, Dieter/ Wittstock, Wilfried/ Guido, Patek: Der Jahresabschluss – nationale und internationale Rechtsvorschriften, Analyse und Politik - 6., überarbeitete und erweiterte Auflage, München 2014</t>
  </si>
  <si>
    <t>Wöhe, Günther: Einführung in die allgemeine Betriebswirtschaftslehre, 24. Auflage, München 2010</t>
  </si>
  <si>
    <t>Kapital</t>
  </si>
  <si>
    <t>Quellenangaben</t>
  </si>
  <si>
    <t>Ist-Werte</t>
  </si>
  <si>
    <t>Preis</t>
  </si>
  <si>
    <t>Materialkosten</t>
  </si>
  <si>
    <t>Menge</t>
  </si>
  <si>
    <t>Anlagevermögen</t>
  </si>
  <si>
    <t xml:space="preserve"> +</t>
  </si>
  <si>
    <t>Forderungen</t>
  </si>
  <si>
    <t>Bestände</t>
  </si>
  <si>
    <t>Personalkosten</t>
  </si>
  <si>
    <t>Kasse</t>
  </si>
  <si>
    <t>+</t>
  </si>
  <si>
    <t>Zinsen</t>
  </si>
  <si>
    <t>Abschreibungen</t>
  </si>
  <si>
    <t xml:space="preserve"> -</t>
  </si>
  <si>
    <t>Verwaltungskosten</t>
  </si>
  <si>
    <t>Selbstkosten</t>
  </si>
  <si>
    <t>Abschreibung</t>
  </si>
  <si>
    <t xml:space="preserve"> :</t>
  </si>
  <si>
    <t>ROI</t>
  </si>
  <si>
    <t>x</t>
  </si>
  <si>
    <t>Kapital-</t>
  </si>
  <si>
    <t>umschlag</t>
  </si>
  <si>
    <t xml:space="preserve">: </t>
  </si>
  <si>
    <t>Ausgangswerte</t>
  </si>
  <si>
    <t>Plan-Werte</t>
  </si>
  <si>
    <t>Sonstige Kosten</t>
  </si>
  <si>
    <t>€/Stück</t>
  </si>
  <si>
    <t>Stück</t>
  </si>
  <si>
    <t>€</t>
  </si>
  <si>
    <t>Die Ist-Werte sind jeweils in dem oberen Feld und die Plan-Werte in dem unteren Feld dargestellt.</t>
  </si>
  <si>
    <t>Umsatz-</t>
  </si>
  <si>
    <t>rentabilität</t>
  </si>
  <si>
    <t>kosten</t>
  </si>
  <si>
    <t>Material-</t>
  </si>
  <si>
    <t>Personal-</t>
  </si>
  <si>
    <t>Verwaltungs-</t>
  </si>
  <si>
    <t>sonstige</t>
  </si>
  <si>
    <t xml:space="preserve"> Kosten</t>
  </si>
  <si>
    <t>Gesamt-</t>
  </si>
  <si>
    <t>vermögen</t>
  </si>
  <si>
    <t>Anlage-</t>
  </si>
  <si>
    <t>Umlauf-</t>
  </si>
  <si>
    <t>ROI-Berechnung auf Vollkostenbasis</t>
  </si>
  <si>
    <t>Fixkosten</t>
  </si>
  <si>
    <t xml:space="preserve">Fertigungslöhne </t>
  </si>
  <si>
    <t>sonst. var. Fertigungsgemeinkosten</t>
  </si>
  <si>
    <t>ROI-Berechnung auf Teilkostenbasis</t>
  </si>
  <si>
    <t>-</t>
  </si>
  <si>
    <t>Deckungs-</t>
  </si>
  <si>
    <t>beitrag</t>
  </si>
  <si>
    <t xml:space="preserve">variable </t>
  </si>
  <si>
    <t>Umsatzkosten</t>
  </si>
  <si>
    <t>Fertigungs-</t>
  </si>
  <si>
    <t>löhne</t>
  </si>
  <si>
    <t>gesamte sonst. var. Fertigungsgemeinkosten</t>
  </si>
  <si>
    <t>sonst. var.</t>
  </si>
  <si>
    <t>gemein-</t>
  </si>
  <si>
    <t>gesamte Materialkosten</t>
  </si>
  <si>
    <t>gesamte Fertigungslöhne</t>
  </si>
  <si>
    <t>Kapitalumschlag</t>
  </si>
  <si>
    <t>ROI-Analyse</t>
  </si>
  <si>
    <t xml:space="preserve">Jeder ROI ist auf unterschiedliche Kombinationen aus Umsatzrentabilität und Kapitalumschlag zurückzuführen. Daher sind die unterschiedlichen Möglichkeiten in Form einer ISO-Rentabilitätskurve darzustellen. </t>
  </si>
  <si>
    <t xml:space="preserve">Neben dieser allgemeinen Formel, besteht zusätzlich eine Erweiterte. In dieser wird das Gesamtkapital mit einer Bewegungsgröße, dem Umsatz, in Beziehung gesetzt. Schließlich wird erst durch den kostenüberdeckenden Umsatz der Gewinn des Unternehmens erzielt. </t>
  </si>
  <si>
    <t xml:space="preserve">Der Quotient aus Gewinn und Umsatz wird auch als Umsatzrentablität bezeichnet. Diese Größe zeigt an, wie viel Gewinn ein Unternehmen im Durchschnitt in Bezug auf 100 Euro Umsatz erzielt. Daher ist in diesem Fall die Bezeichnung "Gewinnspanne des Unternehmens" geläufig. Die Kapitalumschlagshäufigkeit ist hingegen der Quotient aus Umsatz und Kapital. In dieser Größe wird der Umschlag des Kapitals durch den Umsatz errechnet. Somit zeigt die Kapitalumschlagshäufigkeit an, inwiefern bzw. wie intensiv ein Unternehmen das investierte Kapital einsetzt. Beide Größen sind sehr stark branchenabhängig, deswegen dienen Branchendurchschnittswerte als beste Vergleichsgröße. </t>
  </si>
  <si>
    <t>ROI =</t>
  </si>
  <si>
    <t>Um den Return on Investment in Bezug auf das Materialmanagement zu verdeutlichen, wird die Berechnung des ROI in Form eines Baumes, auch als ROI-Schema oder Du-Pont-Systems bekannt, dargestellt. Hierzu müssen die Komponenten Kapitalumschlag und Umschlagsrentabilität aufgegliedert werden. Auf Grund der Tatsache, dass die Ermittlung des Gewinns von der Kostendatenbasis, d.h. ob eine Teil- oder Vollkostenrechnung vorliegt, abhängig ist, ist eine Berechnung auf Teil- oder Vollkostenbasis möglich. Zudem wird ein Beispiel einer ROI-Analyse mit Hilfe einer ISO-Rentabilitätskurve gezeigt.</t>
  </si>
  <si>
    <r>
      <rPr>
        <sz val="11"/>
        <color theme="1"/>
        <rFont val="Arial"/>
        <family val="2"/>
      </rPr>
      <t xml:space="preserve">Im folgenden Template wird die Rentabilitätskennzahl Return on Investment, auch unter dem ROI bekannt, in Bezug auf die Erfolgsaussichten des Materialmanagements vorgestellt. Bei der Berechnung einer Rentabilitätskennzahl wird eine Ergebnisgröße (z.B. der Gewinn) ins Verhältnis zu einer Kapital- oder Vermögensgröße (z.B. das Gesamtkapital) gesetzt. Sofern der Begriff Return on Investment wörtlich zu nehmen ist, handelt es sich um das "Ergebnis pro investierte Kapitaleinheit". Daher wird diese Kennzahl folgendermaßen berechnet:
</t>
    </r>
    <r>
      <rPr>
        <sz val="24"/>
        <color theme="1"/>
        <rFont val="Arial"/>
        <family val="2"/>
      </rPr>
      <t xml:space="preserve">
</t>
    </r>
  </si>
  <si>
    <t xml:space="preserve">Ist- wie auch Plan-Werte werden im Folgenden gegenübergestellt. </t>
  </si>
  <si>
    <t xml:space="preserve">Dieses Schema ermöglicht Unternehmen die Abweichungen der Plan-Werte von den Ist-Werten gegenüberzustellen, weswegen eine Anwendung für Unternehmen sinnvoll sein kann. Sobald eine oder mehrere Größen eine Veränderung aufweisen, besteht die Möglichkeit zu untersuchen, welche Auswirkungen diese Entwicklung auf das Gesamtergebnis bzw. den ROI hat. Vorteilhaft ist, dass ein Unternehmen in der Lage ist frühzeitig auf negative Entwicklungen zu reagieren.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</si>
</sst>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font>
      <sz val="11"/>
      <color theme="1"/>
      <name val="Calibri"/>
      <family val="2"/>
      <scheme val="minor"/>
    </font>
    <font>
      <b/>
      <sz val="11"/>
      <color theme="1"/>
      <name val="Calibri"/>
      <family val="2"/>
      <scheme val="minor"/>
    </font>
    <font>
      <sz val="10"/>
      <color theme="1"/>
      <name val="Arial"/>
      <family val="2"/>
    </font>
    <font>
      <sz val="24"/>
      <color theme="1"/>
      <name val="Calibri"/>
      <family val="2"/>
      <scheme val="minor"/>
    </font>
    <font>
      <sz val="24"/>
      <color theme="1"/>
      <name val="Arial"/>
      <family val="2"/>
    </font>
    <font>
      <sz val="11"/>
      <color theme="1"/>
      <name val="Arial"/>
      <family val="2"/>
    </font>
    <font>
      <u/>
      <sz val="11"/>
      <name val="Arial"/>
      <family val="2"/>
    </font>
    <font>
      <u/>
      <sz val="11"/>
      <color rgb="FFFF0000"/>
      <name val="Arial"/>
      <family val="2"/>
    </font>
    <font>
      <sz val="9"/>
      <name val="Arial"/>
      <family val="2"/>
    </font>
    <font>
      <b/>
      <sz val="11"/>
      <name val="Arial"/>
      <family val="2"/>
    </font>
    <font>
      <sz val="11"/>
      <name val="Arial"/>
      <family val="2"/>
    </font>
    <font>
      <b/>
      <sz val="14"/>
      <color theme="1"/>
      <name val="Arial"/>
      <family val="2"/>
    </font>
    <font>
      <sz val="11"/>
      <color theme="1"/>
      <name val="Arail"/>
    </font>
    <font>
      <b/>
      <sz val="8"/>
      <name val="Arial"/>
      <family val="2"/>
    </font>
  </fonts>
  <fills count="8">
    <fill>
      <patternFill patternType="none"/>
    </fill>
    <fill>
      <patternFill patternType="gray125"/>
    </fill>
    <fill>
      <patternFill patternType="solid">
        <fgColor rgb="FF006698"/>
        <bgColor indexed="64"/>
      </patternFill>
    </fill>
    <fill>
      <patternFill patternType="solid">
        <fgColor rgb="FF969696"/>
        <bgColor indexed="64"/>
      </patternFill>
    </fill>
    <fill>
      <patternFill patternType="solid">
        <fgColor rgb="FFFFFF99"/>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34998626667073579"/>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s>
  <cellStyleXfs count="1">
    <xf numFmtId="0" fontId="0" fillId="0" borderId="0"/>
  </cellStyleXfs>
  <cellXfs count="147">
    <xf numFmtId="0" fontId="0" fillId="0" borderId="0" xfId="0"/>
    <xf numFmtId="0" fontId="0" fillId="5" borderId="0" xfId="0" applyFill="1"/>
    <xf numFmtId="0" fontId="3" fillId="0" borderId="0" xfId="0" applyFont="1" applyFill="1" applyBorder="1" applyAlignment="1">
      <alignment horizontal="center"/>
    </xf>
    <xf numFmtId="0" fontId="0" fillId="0" borderId="0" xfId="0" applyFill="1"/>
    <xf numFmtId="49" fontId="4" fillId="0" borderId="0" xfId="0" applyNumberFormat="1" applyFont="1" applyFill="1" applyBorder="1" applyAlignment="1" applyProtection="1">
      <alignment horizontal="left" vertical="top" wrapText="1"/>
    </xf>
    <xf numFmtId="49" fontId="5" fillId="0" borderId="8" xfId="0" applyNumberFormat="1" applyFont="1" applyFill="1" applyBorder="1" applyAlignment="1" applyProtection="1">
      <alignment horizontal="left" vertical="top" wrapText="1"/>
    </xf>
    <xf numFmtId="49" fontId="5" fillId="0" borderId="9" xfId="0" applyNumberFormat="1" applyFont="1" applyFill="1" applyBorder="1" applyAlignment="1" applyProtection="1">
      <alignment horizontal="left" vertical="center" wrapText="1"/>
    </xf>
    <xf numFmtId="49" fontId="5" fillId="0" borderId="10" xfId="0" applyNumberFormat="1" applyFont="1" applyFill="1" applyBorder="1" applyAlignment="1" applyProtection="1">
      <alignment horizontal="left" vertical="center" wrapText="1"/>
    </xf>
    <xf numFmtId="49" fontId="5" fillId="0" borderId="11" xfId="0" applyNumberFormat="1" applyFont="1" applyFill="1" applyBorder="1" applyAlignment="1" applyProtection="1">
      <alignment horizontal="center" vertical="center" wrapText="1"/>
    </xf>
    <xf numFmtId="0" fontId="0" fillId="0" borderId="0" xfId="0" applyFont="1" applyBorder="1"/>
    <xf numFmtId="0" fontId="5" fillId="0" borderId="12" xfId="0" applyFont="1" applyBorder="1" applyAlignment="1">
      <alignment horizontal="left" vertical="center"/>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49" fontId="5" fillId="0" borderId="15"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wrapText="1"/>
    </xf>
    <xf numFmtId="0" fontId="5" fillId="5" borderId="0" xfId="0" applyFont="1" applyFill="1"/>
    <xf numFmtId="0" fontId="5" fillId="0" borderId="0" xfId="0" applyFont="1" applyBorder="1" applyAlignment="1">
      <alignment horizontal="left" vertical="center"/>
    </xf>
    <xf numFmtId="0" fontId="2" fillId="5" borderId="0" xfId="0" applyFont="1" applyFill="1" applyAlignment="1">
      <alignment horizontal="right" vertical="center"/>
    </xf>
    <xf numFmtId="0" fontId="0" fillId="0" borderId="0" xfId="0" applyBorder="1"/>
    <xf numFmtId="10" fontId="0" fillId="0" borderId="0" xfId="0" applyNumberFormat="1"/>
    <xf numFmtId="0" fontId="9" fillId="0" borderId="0" xfId="0" applyFont="1" applyAlignment="1">
      <alignment horizontal="center"/>
    </xf>
    <xf numFmtId="0" fontId="11" fillId="0" borderId="0" xfId="0" applyFont="1"/>
    <xf numFmtId="0" fontId="5" fillId="6" borderId="29" xfId="0" applyFont="1" applyFill="1" applyBorder="1"/>
    <xf numFmtId="0" fontId="5" fillId="6" borderId="30" xfId="0" applyFont="1" applyFill="1" applyBorder="1" applyAlignment="1">
      <alignment horizontal="center"/>
    </xf>
    <xf numFmtId="0" fontId="5" fillId="6" borderId="31" xfId="0" applyFont="1" applyFill="1" applyBorder="1"/>
    <xf numFmtId="0" fontId="5" fillId="0" borderId="22" xfId="0" applyFont="1" applyBorder="1"/>
    <xf numFmtId="0" fontId="5" fillId="0" borderId="27" xfId="0" applyFont="1" applyBorder="1"/>
    <xf numFmtId="0" fontId="5" fillId="0" borderId="32" xfId="0" applyFont="1" applyBorder="1"/>
    <xf numFmtId="0" fontId="5" fillId="0" borderId="25" xfId="0" applyFont="1" applyBorder="1"/>
    <xf numFmtId="0" fontId="5" fillId="0" borderId="0" xfId="0" applyFont="1" applyBorder="1"/>
    <xf numFmtId="0" fontId="5" fillId="0" borderId="24" xfId="0" applyFont="1" applyBorder="1" applyAlignment="1">
      <alignment horizontal="center"/>
    </xf>
    <xf numFmtId="0" fontId="5" fillId="0" borderId="28"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0" xfId="0" applyFont="1"/>
    <xf numFmtId="10" fontId="5" fillId="0" borderId="0" xfId="0" applyNumberFormat="1" applyFont="1"/>
    <xf numFmtId="0" fontId="9" fillId="6" borderId="19" xfId="0" applyFont="1" applyFill="1" applyBorder="1" applyAlignment="1">
      <alignment horizontal="center"/>
    </xf>
    <xf numFmtId="4" fontId="5" fillId="7" borderId="5" xfId="0" applyNumberFormat="1" applyFont="1" applyFill="1" applyBorder="1"/>
    <xf numFmtId="4" fontId="5" fillId="7" borderId="6" xfId="0" applyNumberFormat="1" applyFont="1" applyFill="1" applyBorder="1"/>
    <xf numFmtId="0" fontId="5" fillId="0" borderId="0" xfId="0" applyFont="1" applyFill="1" applyAlignment="1">
      <alignment horizontal="center"/>
    </xf>
    <xf numFmtId="0" fontId="12" fillId="0" borderId="0" xfId="0" applyFont="1"/>
    <xf numFmtId="0" fontId="5" fillId="0" borderId="0" xfId="0" applyFont="1" applyFill="1" applyBorder="1"/>
    <xf numFmtId="0" fontId="10" fillId="0" borderId="0" xfId="0" applyFont="1" applyFill="1" applyBorder="1" applyAlignment="1">
      <alignment horizontal="center"/>
    </xf>
    <xf numFmtId="0" fontId="0" fillId="0" borderId="0" xfId="0" applyFill="1" applyBorder="1"/>
    <xf numFmtId="0" fontId="5" fillId="6" borderId="17" xfId="0" applyFont="1" applyFill="1" applyBorder="1" applyAlignment="1">
      <alignment horizontal="center"/>
    </xf>
    <xf numFmtId="0" fontId="10" fillId="6" borderId="18" xfId="0" applyFont="1" applyFill="1" applyBorder="1" applyAlignment="1">
      <alignment horizontal="center"/>
    </xf>
    <xf numFmtId="0" fontId="10" fillId="6" borderId="17" xfId="0" applyFont="1" applyFill="1" applyBorder="1" applyAlignment="1">
      <alignment horizontal="center"/>
    </xf>
    <xf numFmtId="0" fontId="10" fillId="6" borderId="19" xfId="0" applyFont="1" applyFill="1" applyBorder="1" applyAlignment="1">
      <alignment horizontal="center"/>
    </xf>
    <xf numFmtId="2" fontId="10" fillId="0" borderId="23" xfId="0" applyNumberFormat="1" applyFont="1" applyFill="1" applyBorder="1"/>
    <xf numFmtId="4" fontId="10" fillId="4" borderId="19" xfId="0" applyNumberFormat="1" applyFont="1" applyFill="1" applyBorder="1"/>
    <xf numFmtId="4" fontId="10" fillId="4" borderId="18" xfId="0" applyNumberFormat="1" applyFont="1" applyFill="1" applyBorder="1"/>
    <xf numFmtId="0" fontId="5" fillId="0" borderId="36" xfId="0" applyFont="1" applyBorder="1"/>
    <xf numFmtId="0" fontId="5" fillId="0" borderId="38" xfId="0" applyFont="1" applyBorder="1" applyAlignment="1">
      <alignment horizontal="center"/>
    </xf>
    <xf numFmtId="10" fontId="10" fillId="4" borderId="19" xfId="0" applyNumberFormat="1" applyFont="1" applyFill="1" applyBorder="1"/>
    <xf numFmtId="10" fontId="9" fillId="4" borderId="19" xfId="0" applyNumberFormat="1" applyFont="1" applyFill="1" applyBorder="1" applyAlignment="1">
      <alignment horizontal="right"/>
    </xf>
    <xf numFmtId="0" fontId="2" fillId="0" borderId="0" xfId="0" applyFont="1" applyFill="1" applyAlignment="1">
      <alignment horizontal="center" vertical="center"/>
    </xf>
    <xf numFmtId="4" fontId="10" fillId="7" borderId="37" xfId="0" applyNumberFormat="1" applyFont="1" applyFill="1" applyBorder="1"/>
    <xf numFmtId="4" fontId="5" fillId="7" borderId="7" xfId="0" applyNumberFormat="1" applyFont="1" applyFill="1" applyBorder="1"/>
    <xf numFmtId="4" fontId="0" fillId="0" borderId="0" xfId="0" applyNumberFormat="1" applyFill="1"/>
    <xf numFmtId="4" fontId="0" fillId="0" borderId="0" xfId="0" applyNumberFormat="1" applyBorder="1"/>
    <xf numFmtId="4" fontId="0" fillId="0" borderId="0" xfId="0" applyNumberFormat="1" applyFill="1" applyBorder="1"/>
    <xf numFmtId="0" fontId="5" fillId="0" borderId="4" xfId="0" applyFont="1" applyBorder="1"/>
    <xf numFmtId="4" fontId="10" fillId="0" borderId="20" xfId="0" applyNumberFormat="1" applyFont="1" applyFill="1" applyBorder="1"/>
    <xf numFmtId="0" fontId="5" fillId="0" borderId="39" xfId="0" applyFont="1" applyBorder="1"/>
    <xf numFmtId="0" fontId="5" fillId="0" borderId="40" xfId="0" applyFont="1" applyBorder="1"/>
    <xf numFmtId="0" fontId="5" fillId="0" borderId="42" xfId="0" applyFont="1" applyBorder="1"/>
    <xf numFmtId="0" fontId="5" fillId="0" borderId="26" xfId="0" applyFont="1" applyBorder="1" applyAlignment="1">
      <alignment horizontal="center"/>
    </xf>
    <xf numFmtId="0" fontId="5" fillId="0" borderId="43" xfId="0" applyFont="1" applyBorder="1"/>
    <xf numFmtId="0" fontId="5" fillId="0" borderId="44" xfId="0" applyFont="1" applyBorder="1" applyAlignment="1">
      <alignment horizontal="center"/>
    </xf>
    <xf numFmtId="0" fontId="5" fillId="0" borderId="45" xfId="0" applyFont="1" applyFill="1" applyBorder="1"/>
    <xf numFmtId="0" fontId="5" fillId="0" borderId="46" xfId="0" applyFont="1" applyBorder="1"/>
    <xf numFmtId="0" fontId="5" fillId="0" borderId="47" xfId="0" applyFont="1" applyBorder="1"/>
    <xf numFmtId="0" fontId="5" fillId="6" borderId="39" xfId="0" applyFont="1" applyFill="1" applyBorder="1"/>
    <xf numFmtId="0" fontId="5" fillId="6" borderId="37" xfId="0" applyFont="1" applyFill="1" applyBorder="1" applyAlignment="1">
      <alignment horizontal="center"/>
    </xf>
    <xf numFmtId="0" fontId="0" fillId="6" borderId="40" xfId="0" applyFill="1" applyBorder="1"/>
    <xf numFmtId="4" fontId="5" fillId="7" borderId="37" xfId="0" applyNumberFormat="1" applyFont="1" applyFill="1" applyBorder="1"/>
    <xf numFmtId="0" fontId="5" fillId="0" borderId="11" xfId="0" applyFont="1" applyFill="1" applyBorder="1"/>
    <xf numFmtId="4" fontId="5" fillId="0" borderId="21" xfId="0" applyNumberFormat="1" applyFont="1" applyFill="1" applyBorder="1"/>
    <xf numFmtId="0" fontId="5" fillId="0" borderId="48" xfId="0" applyFont="1" applyBorder="1" applyAlignment="1">
      <alignment horizontal="center"/>
    </xf>
    <xf numFmtId="0" fontId="5" fillId="0" borderId="39" xfId="0" applyFont="1" applyFill="1" applyBorder="1"/>
    <xf numFmtId="0" fontId="0" fillId="0" borderId="0" xfId="0" applyFill="1" applyBorder="1" applyAlignment="1">
      <alignment horizontal="center"/>
    </xf>
    <xf numFmtId="2" fontId="9" fillId="0" borderId="0" xfId="0" applyNumberFormat="1" applyFont="1" applyFill="1" applyBorder="1"/>
    <xf numFmtId="4" fontId="9" fillId="0" borderId="0" xfId="0" applyNumberFormat="1" applyFont="1" applyFill="1" applyBorder="1"/>
    <xf numFmtId="164" fontId="0" fillId="0" borderId="0" xfId="0" applyNumberFormat="1" applyFill="1"/>
    <xf numFmtId="2" fontId="0" fillId="0" borderId="0" xfId="0" applyNumberFormat="1" applyFill="1"/>
    <xf numFmtId="3" fontId="5" fillId="0" borderId="5" xfId="0" applyNumberFormat="1" applyFont="1" applyFill="1" applyBorder="1"/>
    <xf numFmtId="3" fontId="5" fillId="0" borderId="6" xfId="0" applyNumberFormat="1" applyFont="1" applyFill="1" applyBorder="1"/>
    <xf numFmtId="0" fontId="5" fillId="6" borderId="18" xfId="0" applyFont="1" applyFill="1" applyBorder="1" applyAlignment="1">
      <alignment horizontal="center"/>
    </xf>
    <xf numFmtId="0" fontId="8" fillId="0" borderId="0" xfId="0" applyFont="1" applyFill="1" applyBorder="1" applyAlignment="1">
      <alignment horizontal="center"/>
    </xf>
    <xf numFmtId="4" fontId="10" fillId="0" borderId="0" xfId="0" applyNumberFormat="1" applyFont="1" applyFill="1" applyBorder="1"/>
    <xf numFmtId="0" fontId="9" fillId="0" borderId="0" xfId="0" applyFont="1" applyFill="1" applyBorder="1" applyAlignment="1">
      <alignment horizontal="center"/>
    </xf>
    <xf numFmtId="0" fontId="1" fillId="0" borderId="0" xfId="0" applyFont="1" applyFill="1" applyBorder="1" applyAlignment="1">
      <alignment horizontal="center"/>
    </xf>
    <xf numFmtId="0" fontId="5" fillId="6" borderId="35" xfId="0" applyFont="1" applyFill="1" applyBorder="1" applyAlignment="1">
      <alignment horizontal="center"/>
    </xf>
    <xf numFmtId="0" fontId="13" fillId="0" borderId="0" xfId="0" applyFont="1" applyFill="1" applyBorder="1" applyAlignment="1">
      <alignment horizontal="center"/>
    </xf>
    <xf numFmtId="4" fontId="5" fillId="7" borderId="7" xfId="0" applyNumberFormat="1" applyFont="1" applyFill="1" applyBorder="1" applyAlignment="1">
      <alignment horizontal="right"/>
    </xf>
    <xf numFmtId="2" fontId="10" fillId="0" borderId="0" xfId="0" applyNumberFormat="1" applyFont="1" applyFill="1" applyBorder="1"/>
    <xf numFmtId="3" fontId="5" fillId="0" borderId="0" xfId="0" applyNumberFormat="1" applyFont="1" applyFill="1" applyBorder="1"/>
    <xf numFmtId="4" fontId="5" fillId="0" borderId="0" xfId="0" applyNumberFormat="1" applyFont="1" applyFill="1" applyBorder="1"/>
    <xf numFmtId="0" fontId="5" fillId="0" borderId="37" xfId="0" applyFont="1" applyBorder="1"/>
    <xf numFmtId="1" fontId="10" fillId="0" borderId="0" xfId="0" applyNumberFormat="1" applyFont="1" applyFill="1" applyBorder="1"/>
    <xf numFmtId="0" fontId="5" fillId="0" borderId="0" xfId="0" applyFont="1" applyFill="1" applyBorder="1" applyAlignment="1">
      <alignment horizontal="center"/>
    </xf>
    <xf numFmtId="0" fontId="9" fillId="6" borderId="39" xfId="0" applyFont="1" applyFill="1" applyBorder="1" applyAlignment="1">
      <alignment horizontal="center"/>
    </xf>
    <xf numFmtId="9" fontId="9" fillId="6" borderId="37" xfId="0" applyNumberFormat="1" applyFont="1" applyFill="1" applyBorder="1" applyAlignment="1">
      <alignment horizontal="center"/>
    </xf>
    <xf numFmtId="9" fontId="9" fillId="6" borderId="38" xfId="0" applyNumberFormat="1" applyFont="1" applyFill="1" applyBorder="1" applyAlignment="1">
      <alignment horizontal="center"/>
    </xf>
    <xf numFmtId="10" fontId="10" fillId="0" borderId="0" xfId="0" applyNumberFormat="1" applyFont="1" applyFill="1" applyBorder="1"/>
    <xf numFmtId="10" fontId="9" fillId="0" borderId="0" xfId="0" applyNumberFormat="1" applyFont="1" applyFill="1" applyBorder="1"/>
    <xf numFmtId="3" fontId="9" fillId="0" borderId="0" xfId="0" applyNumberFormat="1" applyFont="1" applyFill="1" applyBorder="1" applyAlignment="1">
      <alignment horizontal="center"/>
    </xf>
    <xf numFmtId="0" fontId="5" fillId="0" borderId="32" xfId="0" applyFont="1" applyBorder="1" applyAlignment="1">
      <alignment horizontal="center"/>
    </xf>
    <xf numFmtId="10" fontId="5" fillId="0" borderId="7" xfId="0" applyNumberFormat="1" applyFont="1" applyBorder="1"/>
    <xf numFmtId="10" fontId="5" fillId="0" borderId="33" xfId="0" applyNumberFormat="1" applyFont="1" applyBorder="1"/>
    <xf numFmtId="0" fontId="5" fillId="0" borderId="25" xfId="0" applyFont="1" applyBorder="1" applyAlignment="1">
      <alignment horizontal="center"/>
    </xf>
    <xf numFmtId="10" fontId="5" fillId="0" borderId="5" xfId="0" applyNumberFormat="1" applyFont="1" applyBorder="1"/>
    <xf numFmtId="10" fontId="5" fillId="0" borderId="26" xfId="0" applyNumberFormat="1" applyFont="1" applyBorder="1"/>
    <xf numFmtId="0" fontId="5" fillId="0" borderId="27" xfId="0" applyFont="1" applyBorder="1" applyAlignment="1">
      <alignment horizontal="center"/>
    </xf>
    <xf numFmtId="10" fontId="5" fillId="0" borderId="6" xfId="0" applyNumberFormat="1" applyFont="1" applyBorder="1"/>
    <xf numFmtId="10" fontId="5" fillId="0" borderId="28" xfId="0" applyNumberFormat="1" applyFont="1" applyBorder="1"/>
    <xf numFmtId="0" fontId="5" fillId="0" borderId="0" xfId="0" applyFont="1" applyFill="1" applyAlignment="1">
      <alignment vertical="top"/>
    </xf>
    <xf numFmtId="0" fontId="5" fillId="0" borderId="0" xfId="0" applyFont="1" applyAlignment="1">
      <alignment horizontal="left" vertical="top" wrapText="1"/>
    </xf>
    <xf numFmtId="0" fontId="0" fillId="2" borderId="0" xfId="0" applyFill="1" applyAlignment="1">
      <alignment horizontal="center"/>
    </xf>
    <xf numFmtId="0" fontId="2" fillId="3" borderId="0" xfId="0" applyFont="1" applyFill="1" applyAlignment="1">
      <alignment horizontal="center" vertical="center"/>
    </xf>
    <xf numFmtId="0" fontId="2" fillId="4" borderId="0" xfId="0" applyFont="1" applyFill="1" applyAlignment="1">
      <alignment horizontal="center" vertical="center"/>
    </xf>
    <xf numFmtId="0" fontId="2" fillId="5" borderId="0" xfId="0" applyFont="1" applyFill="1" applyAlignment="1">
      <alignment horizontal="center" vertical="center"/>
    </xf>
    <xf numFmtId="0" fontId="2" fillId="5" borderId="0" xfId="0" applyFont="1" applyFill="1" applyAlignment="1">
      <alignment horizontal="right" vertical="center"/>
    </xf>
    <xf numFmtId="0" fontId="6" fillId="5" borderId="0" xfId="0" applyFont="1" applyFill="1" applyAlignment="1">
      <alignment horizontal="left" vertical="top" wrapText="1"/>
    </xf>
    <xf numFmtId="0" fontId="7" fillId="5" borderId="0" xfId="0" applyFont="1" applyFill="1" applyAlignment="1">
      <alignment horizontal="left" vertical="top" wrapText="1"/>
    </xf>
    <xf numFmtId="49" fontId="5" fillId="0" borderId="0" xfId="0" applyNumberFormat="1" applyFont="1" applyFill="1" applyBorder="1" applyAlignment="1" applyProtection="1">
      <alignment horizontal="left" vertical="top" wrapText="1"/>
    </xf>
    <xf numFmtId="0" fontId="5" fillId="0" borderId="0" xfId="0" applyFont="1" applyAlignment="1">
      <alignment horizontal="justify" vertical="top"/>
    </xf>
    <xf numFmtId="0" fontId="4"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49" fontId="5" fillId="0" borderId="1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top" wrapText="1"/>
    </xf>
    <xf numFmtId="49" fontId="5" fillId="0" borderId="9" xfId="0" applyNumberFormat="1" applyFont="1" applyFill="1" applyBorder="1" applyAlignment="1" applyProtection="1">
      <alignment horizontal="left" vertical="center" wrapText="1"/>
    </xf>
    <xf numFmtId="49" fontId="5" fillId="0" borderId="10" xfId="0" applyNumberFormat="1" applyFont="1" applyFill="1" applyBorder="1" applyAlignment="1" applyProtection="1">
      <alignment horizontal="left" vertical="center" wrapText="1"/>
    </xf>
    <xf numFmtId="0" fontId="0" fillId="0" borderId="0" xfId="0" applyFont="1" applyBorder="1"/>
    <xf numFmtId="0" fontId="5" fillId="0" borderId="39" xfId="0" applyFont="1" applyBorder="1" applyAlignment="1">
      <alignment vertical="top" wrapText="1"/>
    </xf>
    <xf numFmtId="0" fontId="5" fillId="0" borderId="40" xfId="0" applyFont="1" applyBorder="1" applyAlignment="1">
      <alignment vertical="top" wrapText="1"/>
    </xf>
    <xf numFmtId="0" fontId="5" fillId="0" borderId="41" xfId="0" applyFont="1" applyBorder="1" applyAlignment="1">
      <alignment vertical="top" wrapText="1"/>
    </xf>
    <xf numFmtId="0" fontId="3" fillId="2" borderId="16" xfId="0" applyFont="1" applyFill="1" applyBorder="1" applyAlignment="1">
      <alignment horizontal="center"/>
    </xf>
    <xf numFmtId="0" fontId="3" fillId="2" borderId="0" xfId="0" applyFont="1" applyFill="1" applyBorder="1" applyAlignment="1">
      <alignment horizontal="center"/>
    </xf>
    <xf numFmtId="0" fontId="9" fillId="6" borderId="8" xfId="0" applyFont="1" applyFill="1" applyBorder="1" applyAlignment="1">
      <alignment horizontal="center"/>
    </xf>
    <xf numFmtId="0" fontId="9" fillId="6" borderId="10" xfId="0" applyFont="1" applyFill="1" applyBorder="1" applyAlignment="1">
      <alignment horizontal="center"/>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3" fillId="2" borderId="1" xfId="0" applyFont="1" applyFill="1" applyBorder="1" applyAlignment="1">
      <alignment horizontal="center"/>
    </xf>
    <xf numFmtId="0" fontId="5" fillId="6" borderId="38" xfId="0" applyFont="1" applyFill="1" applyBorder="1" applyAlignment="1">
      <alignment horizontal="center"/>
    </xf>
  </cellXfs>
  <cellStyles count="1">
    <cellStyle name="Standard" xfId="0" builtinId="0"/>
  </cellStyles>
  <dxfs count="4">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ysClr val="windowText" lastClr="000000"/>
                </a:solidFill>
                <a:latin typeface="Arial" panose="020B0604020202020204" pitchFamily="34" charset="0"/>
                <a:cs typeface="Arial" panose="020B0604020202020204" pitchFamily="34" charset="0"/>
              </a:rPr>
              <a:t>ROI-Analyse in Form einer</a:t>
            </a:r>
            <a:r>
              <a:rPr lang="de-DE" baseline="0">
                <a:solidFill>
                  <a:sysClr val="windowText" lastClr="000000"/>
                </a:solidFill>
                <a:latin typeface="Arial" panose="020B0604020202020204" pitchFamily="34" charset="0"/>
                <a:cs typeface="Arial" panose="020B0604020202020204" pitchFamily="34" charset="0"/>
              </a:rPr>
              <a:t> ISO-Rentabilitätskurve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'ROI-Analyse'!$C$9</c:f>
              <c:strCache>
                <c:ptCount val="1"/>
                <c:pt idx="0">
                  <c:v>10%</c:v>
                </c:pt>
              </c:strCache>
            </c:strRef>
          </c:tx>
          <c:spPr>
            <a:ln w="28575" cap="rnd">
              <a:solidFill>
                <a:schemeClr val="accent1"/>
              </a:solidFill>
              <a:round/>
            </a:ln>
            <a:effectLst/>
          </c:spPr>
          <c:marker>
            <c:symbol val="none"/>
          </c:marker>
          <c:cat>
            <c:numRef>
              <c:f>'ROI-Analyse'!$B$10:$B$29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'ROI-Analyse'!$C$10:$C$29</c:f>
              <c:numCache>
                <c:formatCode>0.00%</c:formatCode>
                <c:ptCount val="20"/>
                <c:pt idx="0">
                  <c:v>0.1</c:v>
                </c:pt>
                <c:pt idx="1">
                  <c:v>0.05</c:v>
                </c:pt>
                <c:pt idx="2">
                  <c:v>3.3333333333333333E-2</c:v>
                </c:pt>
                <c:pt idx="3">
                  <c:v>2.5000000000000001E-2</c:v>
                </c:pt>
                <c:pt idx="4">
                  <c:v>0.02</c:v>
                </c:pt>
                <c:pt idx="5">
                  <c:v>1.6666666666666666E-2</c:v>
                </c:pt>
                <c:pt idx="6">
                  <c:v>1.4285714285714287E-2</c:v>
                </c:pt>
                <c:pt idx="7">
                  <c:v>1.2500000000000001E-2</c:v>
                </c:pt>
                <c:pt idx="8">
                  <c:v>1.1111111111111112E-2</c:v>
                </c:pt>
                <c:pt idx="9">
                  <c:v>0.01</c:v>
                </c:pt>
                <c:pt idx="10">
                  <c:v>9.0909090909090922E-3</c:v>
                </c:pt>
                <c:pt idx="11">
                  <c:v>8.3333333333333332E-3</c:v>
                </c:pt>
                <c:pt idx="12">
                  <c:v>7.6923076923076927E-3</c:v>
                </c:pt>
                <c:pt idx="13">
                  <c:v>7.1428571428571435E-3</c:v>
                </c:pt>
                <c:pt idx="14">
                  <c:v>6.6666666666666671E-3</c:v>
                </c:pt>
                <c:pt idx="15">
                  <c:v>6.2500000000000003E-3</c:v>
                </c:pt>
                <c:pt idx="16">
                  <c:v>5.8823529411764705E-3</c:v>
                </c:pt>
                <c:pt idx="17">
                  <c:v>5.5555555555555558E-3</c:v>
                </c:pt>
                <c:pt idx="18">
                  <c:v>5.263157894736842E-3</c:v>
                </c:pt>
                <c:pt idx="19">
                  <c:v>5.0000000000000001E-3</c:v>
                </c:pt>
              </c:numCache>
            </c:numRef>
          </c:val>
          <c:smooth val="0"/>
        </c:ser>
        <c:ser>
          <c:idx val="1"/>
          <c:order val="1"/>
          <c:tx>
            <c:strRef>
              <c:f>'ROI-Analyse'!$D$9</c:f>
              <c:strCache>
                <c:ptCount val="1"/>
                <c:pt idx="0">
                  <c:v>15%</c:v>
                </c:pt>
              </c:strCache>
            </c:strRef>
          </c:tx>
          <c:spPr>
            <a:ln w="28575" cap="rnd">
              <a:solidFill>
                <a:schemeClr val="accent3">
                  <a:lumMod val="75000"/>
                </a:schemeClr>
              </a:solidFill>
              <a:round/>
            </a:ln>
            <a:effectLst/>
          </c:spPr>
          <c:marker>
            <c:symbol val="none"/>
          </c:marker>
          <c:cat>
            <c:numRef>
              <c:f>'ROI-Analyse'!$B$10:$B$29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'ROI-Analyse'!$D$10:$D$29</c:f>
              <c:numCache>
                <c:formatCode>0.00%</c:formatCode>
                <c:ptCount val="20"/>
                <c:pt idx="0">
                  <c:v>0.15</c:v>
                </c:pt>
                <c:pt idx="1">
                  <c:v>7.4999999999999997E-2</c:v>
                </c:pt>
                <c:pt idx="2">
                  <c:v>4.9999999999999996E-2</c:v>
                </c:pt>
                <c:pt idx="3">
                  <c:v>3.7499999999999999E-2</c:v>
                </c:pt>
                <c:pt idx="4">
                  <c:v>0.03</c:v>
                </c:pt>
                <c:pt idx="5">
                  <c:v>2.4999999999999998E-2</c:v>
                </c:pt>
                <c:pt idx="6">
                  <c:v>2.1428571428571429E-2</c:v>
                </c:pt>
                <c:pt idx="7">
                  <c:v>1.8749999999999999E-2</c:v>
                </c:pt>
                <c:pt idx="8">
                  <c:v>1.6666666666666666E-2</c:v>
                </c:pt>
                <c:pt idx="9">
                  <c:v>1.4999999999999999E-2</c:v>
                </c:pt>
                <c:pt idx="10">
                  <c:v>1.3636363636363636E-2</c:v>
                </c:pt>
                <c:pt idx="11">
                  <c:v>1.2499999999999999E-2</c:v>
                </c:pt>
                <c:pt idx="12">
                  <c:v>1.1538461538461537E-2</c:v>
                </c:pt>
                <c:pt idx="13">
                  <c:v>1.0714285714285714E-2</c:v>
                </c:pt>
                <c:pt idx="14">
                  <c:v>0.01</c:v>
                </c:pt>
                <c:pt idx="15">
                  <c:v>9.3749999999999997E-3</c:v>
                </c:pt>
                <c:pt idx="16">
                  <c:v>8.8235294117647058E-3</c:v>
                </c:pt>
                <c:pt idx="17">
                  <c:v>8.3333333333333332E-3</c:v>
                </c:pt>
                <c:pt idx="18">
                  <c:v>7.8947368421052634E-3</c:v>
                </c:pt>
                <c:pt idx="19">
                  <c:v>7.4999999999999997E-3</c:v>
                </c:pt>
              </c:numCache>
            </c:numRef>
          </c:val>
          <c:smooth val="0"/>
        </c:ser>
        <c:dLbls>
          <c:showLegendKey val="0"/>
          <c:showVal val="0"/>
          <c:showCatName val="0"/>
          <c:showSerName val="0"/>
          <c:showPercent val="0"/>
          <c:showBubbleSize val="0"/>
        </c:dLbls>
        <c:smooth val="0"/>
        <c:axId val="-553238624"/>
        <c:axId val="-553243520"/>
      </c:lineChart>
      <c:catAx>
        <c:axId val="-553238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solidFill>
                      <a:sysClr val="windowText" lastClr="000000"/>
                    </a:solidFill>
                    <a:latin typeface="Arial" panose="020B0604020202020204" pitchFamily="34" charset="0"/>
                    <a:cs typeface="Arial" panose="020B0604020202020204" pitchFamily="34" charset="0"/>
                  </a:rPr>
                  <a:t>Kapitalumschlag</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53243520"/>
        <c:crosses val="autoZero"/>
        <c:auto val="1"/>
        <c:lblAlgn val="ctr"/>
        <c:lblOffset val="100"/>
        <c:noMultiLvlLbl val="0"/>
      </c:catAx>
      <c:valAx>
        <c:axId val="-553243520"/>
        <c:scaling>
          <c:orientation val="minMax"/>
          <c:max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Umsatzrentabilität 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53238624"/>
        <c:crosses val="autoZero"/>
        <c:crossBetween val="midCat"/>
        <c:majorUnit val="2.0000000000000004E-2"/>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lumMod val="75000"/>
      </a:schemeClr>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4" cy="539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27214</xdr:rowOff>
    </xdr:from>
    <xdr:to>
      <xdr:col>8</xdr:col>
      <xdr:colOff>19051</xdr:colOff>
      <xdr:row>0</xdr:row>
      <xdr:rowOff>517071</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27214"/>
          <a:ext cx="542926" cy="48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6</xdr:row>
      <xdr:rowOff>104775</xdr:rowOff>
    </xdr:from>
    <xdr:to>
      <xdr:col>3</xdr:col>
      <xdr:colOff>647700</xdr:colOff>
      <xdr:row>6</xdr:row>
      <xdr:rowOff>104775</xdr:rowOff>
    </xdr:to>
    <xdr:cxnSp macro="">
      <xdr:nvCxnSpPr>
        <xdr:cNvPr id="5" name="Gerader Verbinder 4"/>
        <xdr:cNvCxnSpPr/>
      </xdr:nvCxnSpPr>
      <xdr:spPr>
        <a:xfrm>
          <a:off x="1409700" y="2638425"/>
          <a:ext cx="152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733425</xdr:colOff>
      <xdr:row>10</xdr:row>
      <xdr:rowOff>95250</xdr:rowOff>
    </xdr:from>
    <xdr:to>
      <xdr:col>2</xdr:col>
      <xdr:colOff>691425</xdr:colOff>
      <xdr:row>10</xdr:row>
      <xdr:rowOff>95250</xdr:rowOff>
    </xdr:to>
    <xdr:cxnSp macro="">
      <xdr:nvCxnSpPr>
        <xdr:cNvPr id="6" name="Gerader Verbinder 5"/>
        <xdr:cNvCxnSpPr/>
      </xdr:nvCxnSpPr>
      <xdr:spPr>
        <a:xfrm flipV="1">
          <a:off x="1495425" y="3667125"/>
          <a:ext cx="72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657225</xdr:colOff>
      <xdr:row>10</xdr:row>
      <xdr:rowOff>95250</xdr:rowOff>
    </xdr:from>
    <xdr:to>
      <xdr:col>4</xdr:col>
      <xdr:colOff>615225</xdr:colOff>
      <xdr:row>10</xdr:row>
      <xdr:rowOff>95250</xdr:rowOff>
    </xdr:to>
    <xdr:cxnSp macro="">
      <xdr:nvCxnSpPr>
        <xdr:cNvPr id="8" name="Gerader Verbinder 7"/>
        <xdr:cNvCxnSpPr/>
      </xdr:nvCxnSpPr>
      <xdr:spPr>
        <a:xfrm flipV="1">
          <a:off x="2943225" y="3943350"/>
          <a:ext cx="72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253008</xdr:colOff>
      <xdr:row>9</xdr:row>
      <xdr:rowOff>29765</xdr:rowOff>
    </xdr:from>
    <xdr:to>
      <xdr:col>3</xdr:col>
      <xdr:colOff>327422</xdr:colOff>
      <xdr:row>11</xdr:row>
      <xdr:rowOff>146812</xdr:rowOff>
    </xdr:to>
    <xdr:sp macro="" textlink="">
      <xdr:nvSpPr>
        <xdr:cNvPr id="4" name="Runde Klammer rechts 3"/>
        <xdr:cNvSpPr/>
      </xdr:nvSpPr>
      <xdr:spPr>
        <a:xfrm>
          <a:off x="2530078" y="3780234"/>
          <a:ext cx="74414" cy="504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twoCellAnchor>
    <xdr:from>
      <xdr:col>1</xdr:col>
      <xdr:colOff>684609</xdr:colOff>
      <xdr:row>9</xdr:row>
      <xdr:rowOff>29766</xdr:rowOff>
    </xdr:from>
    <xdr:to>
      <xdr:col>1</xdr:col>
      <xdr:colOff>759023</xdr:colOff>
      <xdr:row>11</xdr:row>
      <xdr:rowOff>146813</xdr:rowOff>
    </xdr:to>
    <xdr:sp macro="" textlink="">
      <xdr:nvSpPr>
        <xdr:cNvPr id="7" name="Runde Klammer links 6"/>
        <xdr:cNvSpPr/>
      </xdr:nvSpPr>
      <xdr:spPr>
        <a:xfrm>
          <a:off x="1443632" y="3780235"/>
          <a:ext cx="74414" cy="504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58</xdr:row>
      <xdr:rowOff>114300</xdr:rowOff>
    </xdr:from>
    <xdr:to>
      <xdr:col>2</xdr:col>
      <xdr:colOff>360000</xdr:colOff>
      <xdr:row>58</xdr:row>
      <xdr:rowOff>114300</xdr:rowOff>
    </xdr:to>
    <xdr:sp macro="" textlink="">
      <xdr:nvSpPr>
        <xdr:cNvPr id="4" name="Line 1"/>
        <xdr:cNvSpPr>
          <a:spLocks noChangeShapeType="1"/>
        </xdr:cNvSpPr>
      </xdr:nvSpPr>
      <xdr:spPr bwMode="auto">
        <a:xfrm>
          <a:off x="2009775" y="10487025"/>
          <a:ext cx="360000" cy="0"/>
        </a:xfrm>
        <a:prstGeom prst="line">
          <a:avLst/>
        </a:prstGeom>
        <a:noFill/>
        <a:ln w="9525">
          <a:solidFill>
            <a:srgbClr val="000000"/>
          </a:solidFill>
          <a:round/>
          <a:headEnd/>
          <a:tailEnd/>
        </a:ln>
      </xdr:spPr>
    </xdr:sp>
    <xdr:clientData/>
  </xdr:twoCellAnchor>
  <xdr:twoCellAnchor>
    <xdr:from>
      <xdr:col>4</xdr:col>
      <xdr:colOff>0</xdr:colOff>
      <xdr:row>64</xdr:row>
      <xdr:rowOff>0</xdr:rowOff>
    </xdr:from>
    <xdr:to>
      <xdr:col>4</xdr:col>
      <xdr:colOff>396000</xdr:colOff>
      <xdr:row>64</xdr:row>
      <xdr:rowOff>0</xdr:rowOff>
    </xdr:to>
    <xdr:sp macro="" textlink="">
      <xdr:nvSpPr>
        <xdr:cNvPr id="5" name="Line 2"/>
        <xdr:cNvSpPr>
          <a:spLocks noChangeShapeType="1"/>
        </xdr:cNvSpPr>
      </xdr:nvSpPr>
      <xdr:spPr bwMode="auto">
        <a:xfrm>
          <a:off x="3533775" y="11639550"/>
          <a:ext cx="396000" cy="0"/>
        </a:xfrm>
        <a:prstGeom prst="line">
          <a:avLst/>
        </a:prstGeom>
        <a:noFill/>
        <a:ln w="9525">
          <a:solidFill>
            <a:srgbClr val="000000"/>
          </a:solidFill>
          <a:round/>
          <a:headEnd/>
          <a:tailEnd/>
        </a:ln>
      </xdr:spPr>
    </xdr:sp>
    <xdr:clientData/>
  </xdr:twoCellAnchor>
  <xdr:twoCellAnchor>
    <xdr:from>
      <xdr:col>2</xdr:col>
      <xdr:colOff>371475</xdr:colOff>
      <xdr:row>53</xdr:row>
      <xdr:rowOff>0</xdr:rowOff>
    </xdr:from>
    <xdr:to>
      <xdr:col>2</xdr:col>
      <xdr:colOff>371475</xdr:colOff>
      <xdr:row>63</xdr:row>
      <xdr:rowOff>190500</xdr:rowOff>
    </xdr:to>
    <xdr:sp macro="" textlink="">
      <xdr:nvSpPr>
        <xdr:cNvPr id="6" name="Line 3"/>
        <xdr:cNvSpPr>
          <a:spLocks noChangeShapeType="1"/>
        </xdr:cNvSpPr>
      </xdr:nvSpPr>
      <xdr:spPr bwMode="auto">
        <a:xfrm>
          <a:off x="2381250" y="9372600"/>
          <a:ext cx="0" cy="2190750"/>
        </a:xfrm>
        <a:prstGeom prst="line">
          <a:avLst/>
        </a:prstGeom>
        <a:noFill/>
        <a:ln w="9525">
          <a:solidFill>
            <a:srgbClr val="000000"/>
          </a:solidFill>
          <a:round/>
          <a:headEnd/>
          <a:tailEnd/>
        </a:ln>
      </xdr:spPr>
    </xdr:sp>
    <xdr:clientData/>
  </xdr:twoCellAnchor>
  <xdr:twoCellAnchor>
    <xdr:from>
      <xdr:col>2</xdr:col>
      <xdr:colOff>371475</xdr:colOff>
      <xdr:row>53</xdr:row>
      <xdr:rowOff>0</xdr:rowOff>
    </xdr:from>
    <xdr:to>
      <xdr:col>2</xdr:col>
      <xdr:colOff>752475</xdr:colOff>
      <xdr:row>53</xdr:row>
      <xdr:rowOff>0</xdr:rowOff>
    </xdr:to>
    <xdr:sp macro="" textlink="">
      <xdr:nvSpPr>
        <xdr:cNvPr id="7" name="Line 4"/>
        <xdr:cNvSpPr>
          <a:spLocks noChangeShapeType="1"/>
        </xdr:cNvSpPr>
      </xdr:nvSpPr>
      <xdr:spPr bwMode="auto">
        <a:xfrm>
          <a:off x="2381250" y="9372600"/>
          <a:ext cx="381000" cy="0"/>
        </a:xfrm>
        <a:prstGeom prst="line">
          <a:avLst/>
        </a:prstGeom>
        <a:noFill/>
        <a:ln w="9525">
          <a:solidFill>
            <a:srgbClr val="000000"/>
          </a:solidFill>
          <a:round/>
          <a:headEnd/>
          <a:tailEnd/>
        </a:ln>
      </xdr:spPr>
    </xdr:sp>
    <xdr:clientData/>
  </xdr:twoCellAnchor>
  <xdr:twoCellAnchor>
    <xdr:from>
      <xdr:col>2</xdr:col>
      <xdr:colOff>371475</xdr:colOff>
      <xdr:row>64</xdr:row>
      <xdr:rowOff>0</xdr:rowOff>
    </xdr:from>
    <xdr:to>
      <xdr:col>3</xdr:col>
      <xdr:colOff>0</xdr:colOff>
      <xdr:row>64</xdr:row>
      <xdr:rowOff>0</xdr:rowOff>
    </xdr:to>
    <xdr:sp macro="" textlink="">
      <xdr:nvSpPr>
        <xdr:cNvPr id="8" name="Line 5"/>
        <xdr:cNvSpPr>
          <a:spLocks noChangeShapeType="1"/>
        </xdr:cNvSpPr>
      </xdr:nvSpPr>
      <xdr:spPr bwMode="auto">
        <a:xfrm>
          <a:off x="2381250" y="11572875"/>
          <a:ext cx="390525" cy="0"/>
        </a:xfrm>
        <a:prstGeom prst="line">
          <a:avLst/>
        </a:prstGeom>
        <a:noFill/>
        <a:ln w="9525">
          <a:solidFill>
            <a:srgbClr val="000000"/>
          </a:solidFill>
          <a:round/>
          <a:headEnd/>
          <a:tailEnd/>
        </a:ln>
      </xdr:spPr>
    </xdr:sp>
    <xdr:clientData/>
  </xdr:twoCellAnchor>
  <xdr:twoCellAnchor>
    <xdr:from>
      <xdr:col>4</xdr:col>
      <xdr:colOff>9525</xdr:colOff>
      <xdr:row>53</xdr:row>
      <xdr:rowOff>0</xdr:rowOff>
    </xdr:from>
    <xdr:to>
      <xdr:col>4</xdr:col>
      <xdr:colOff>405525</xdr:colOff>
      <xdr:row>53</xdr:row>
      <xdr:rowOff>0</xdr:rowOff>
    </xdr:to>
    <xdr:sp macro="" textlink="">
      <xdr:nvSpPr>
        <xdr:cNvPr id="9" name="Line 6"/>
        <xdr:cNvSpPr>
          <a:spLocks noChangeShapeType="1"/>
        </xdr:cNvSpPr>
      </xdr:nvSpPr>
      <xdr:spPr bwMode="auto">
        <a:xfrm>
          <a:off x="3543300" y="9372600"/>
          <a:ext cx="396000" cy="0"/>
        </a:xfrm>
        <a:prstGeom prst="line">
          <a:avLst/>
        </a:prstGeom>
        <a:noFill/>
        <a:ln w="9525">
          <a:solidFill>
            <a:srgbClr val="000000"/>
          </a:solidFill>
          <a:round/>
          <a:headEnd/>
          <a:tailEnd/>
        </a:ln>
      </xdr:spPr>
    </xdr:sp>
    <xdr:clientData/>
  </xdr:twoCellAnchor>
  <xdr:twoCellAnchor>
    <xdr:from>
      <xdr:col>4</xdr:col>
      <xdr:colOff>409575</xdr:colOff>
      <xdr:row>49</xdr:row>
      <xdr:rowOff>9525</xdr:rowOff>
    </xdr:from>
    <xdr:to>
      <xdr:col>4</xdr:col>
      <xdr:colOff>409575</xdr:colOff>
      <xdr:row>54</xdr:row>
      <xdr:rowOff>197400</xdr:rowOff>
    </xdr:to>
    <xdr:sp macro="" textlink="">
      <xdr:nvSpPr>
        <xdr:cNvPr id="10" name="Line 7"/>
        <xdr:cNvSpPr>
          <a:spLocks noChangeShapeType="1"/>
        </xdr:cNvSpPr>
      </xdr:nvSpPr>
      <xdr:spPr bwMode="auto">
        <a:xfrm>
          <a:off x="3943350" y="8591550"/>
          <a:ext cx="0" cy="1188000"/>
        </a:xfrm>
        <a:prstGeom prst="line">
          <a:avLst/>
        </a:prstGeom>
        <a:noFill/>
        <a:ln w="9525">
          <a:solidFill>
            <a:srgbClr val="000000"/>
          </a:solidFill>
          <a:round/>
          <a:headEnd/>
          <a:tailEnd/>
        </a:ln>
      </xdr:spPr>
    </xdr:sp>
    <xdr:clientData/>
  </xdr:twoCellAnchor>
  <xdr:twoCellAnchor>
    <xdr:from>
      <xdr:col>4</xdr:col>
      <xdr:colOff>409575</xdr:colOff>
      <xdr:row>49</xdr:row>
      <xdr:rowOff>0</xdr:rowOff>
    </xdr:from>
    <xdr:to>
      <xdr:col>5</xdr:col>
      <xdr:colOff>7575</xdr:colOff>
      <xdr:row>49</xdr:row>
      <xdr:rowOff>0</xdr:rowOff>
    </xdr:to>
    <xdr:sp macro="" textlink="">
      <xdr:nvSpPr>
        <xdr:cNvPr id="11" name="Line 8"/>
        <xdr:cNvSpPr>
          <a:spLocks noChangeShapeType="1"/>
        </xdr:cNvSpPr>
      </xdr:nvSpPr>
      <xdr:spPr bwMode="auto">
        <a:xfrm>
          <a:off x="3943350" y="8572500"/>
          <a:ext cx="360000" cy="0"/>
        </a:xfrm>
        <a:prstGeom prst="line">
          <a:avLst/>
        </a:prstGeom>
        <a:noFill/>
        <a:ln w="9525">
          <a:solidFill>
            <a:srgbClr val="000000"/>
          </a:solidFill>
          <a:round/>
          <a:headEnd/>
          <a:tailEnd/>
        </a:ln>
      </xdr:spPr>
    </xdr:sp>
    <xdr:clientData/>
  </xdr:twoCellAnchor>
  <xdr:twoCellAnchor>
    <xdr:from>
      <xdr:col>4</xdr:col>
      <xdr:colOff>419100</xdr:colOff>
      <xdr:row>55</xdr:row>
      <xdr:rowOff>0</xdr:rowOff>
    </xdr:from>
    <xdr:to>
      <xdr:col>4</xdr:col>
      <xdr:colOff>743100</xdr:colOff>
      <xdr:row>55</xdr:row>
      <xdr:rowOff>0</xdr:rowOff>
    </xdr:to>
    <xdr:sp macro="" textlink="">
      <xdr:nvSpPr>
        <xdr:cNvPr id="12" name="Line 9"/>
        <xdr:cNvSpPr>
          <a:spLocks noChangeShapeType="1"/>
        </xdr:cNvSpPr>
      </xdr:nvSpPr>
      <xdr:spPr bwMode="auto">
        <a:xfrm>
          <a:off x="3952875" y="9772650"/>
          <a:ext cx="324000" cy="0"/>
        </a:xfrm>
        <a:prstGeom prst="line">
          <a:avLst/>
        </a:prstGeom>
        <a:noFill/>
        <a:ln w="9525">
          <a:solidFill>
            <a:srgbClr val="000000"/>
          </a:solidFill>
          <a:round/>
          <a:headEnd/>
          <a:tailEnd/>
        </a:ln>
      </xdr:spPr>
    </xdr:sp>
    <xdr:clientData/>
  </xdr:twoCellAnchor>
  <xdr:twoCellAnchor>
    <xdr:from>
      <xdr:col>4</xdr:col>
      <xdr:colOff>409575</xdr:colOff>
      <xdr:row>63</xdr:row>
      <xdr:rowOff>0</xdr:rowOff>
    </xdr:from>
    <xdr:to>
      <xdr:col>4</xdr:col>
      <xdr:colOff>409575</xdr:colOff>
      <xdr:row>70</xdr:row>
      <xdr:rowOff>3825</xdr:rowOff>
    </xdr:to>
    <xdr:sp macro="" textlink="">
      <xdr:nvSpPr>
        <xdr:cNvPr id="13" name="Line 10"/>
        <xdr:cNvSpPr>
          <a:spLocks noChangeShapeType="1"/>
        </xdr:cNvSpPr>
      </xdr:nvSpPr>
      <xdr:spPr bwMode="auto">
        <a:xfrm>
          <a:off x="3943350" y="11430000"/>
          <a:ext cx="0" cy="1404000"/>
        </a:xfrm>
        <a:prstGeom prst="line">
          <a:avLst/>
        </a:prstGeom>
        <a:noFill/>
        <a:ln w="9525">
          <a:solidFill>
            <a:srgbClr val="000000"/>
          </a:solidFill>
          <a:round/>
          <a:headEnd/>
          <a:tailEnd/>
        </a:ln>
      </xdr:spPr>
    </xdr:sp>
    <xdr:clientData/>
  </xdr:twoCellAnchor>
  <xdr:twoCellAnchor>
    <xdr:from>
      <xdr:col>4</xdr:col>
      <xdr:colOff>409574</xdr:colOff>
      <xdr:row>63</xdr:row>
      <xdr:rowOff>0</xdr:rowOff>
    </xdr:from>
    <xdr:to>
      <xdr:col>5</xdr:col>
      <xdr:colOff>7574</xdr:colOff>
      <xdr:row>63</xdr:row>
      <xdr:rowOff>0</xdr:rowOff>
    </xdr:to>
    <xdr:sp macro="" textlink="">
      <xdr:nvSpPr>
        <xdr:cNvPr id="14" name="Line 11"/>
        <xdr:cNvSpPr>
          <a:spLocks noChangeShapeType="1"/>
        </xdr:cNvSpPr>
      </xdr:nvSpPr>
      <xdr:spPr bwMode="auto">
        <a:xfrm>
          <a:off x="3943349" y="11430000"/>
          <a:ext cx="360000" cy="0"/>
        </a:xfrm>
        <a:prstGeom prst="line">
          <a:avLst/>
        </a:prstGeom>
        <a:noFill/>
        <a:ln w="9525">
          <a:solidFill>
            <a:srgbClr val="000000"/>
          </a:solidFill>
          <a:round/>
          <a:headEnd/>
          <a:tailEnd/>
        </a:ln>
      </xdr:spPr>
    </xdr:sp>
    <xdr:clientData/>
  </xdr:twoCellAnchor>
  <xdr:twoCellAnchor>
    <xdr:from>
      <xdr:col>4</xdr:col>
      <xdr:colOff>409575</xdr:colOff>
      <xdr:row>70</xdr:row>
      <xdr:rowOff>0</xdr:rowOff>
    </xdr:from>
    <xdr:to>
      <xdr:col>5</xdr:col>
      <xdr:colOff>7575</xdr:colOff>
      <xdr:row>70</xdr:row>
      <xdr:rowOff>0</xdr:rowOff>
    </xdr:to>
    <xdr:sp macro="" textlink="">
      <xdr:nvSpPr>
        <xdr:cNvPr id="15" name="Line 12"/>
        <xdr:cNvSpPr>
          <a:spLocks noChangeShapeType="1"/>
        </xdr:cNvSpPr>
      </xdr:nvSpPr>
      <xdr:spPr bwMode="auto">
        <a:xfrm>
          <a:off x="3943350" y="12830175"/>
          <a:ext cx="360000" cy="0"/>
        </a:xfrm>
        <a:prstGeom prst="line">
          <a:avLst/>
        </a:prstGeom>
        <a:noFill/>
        <a:ln w="9525">
          <a:solidFill>
            <a:srgbClr val="000000"/>
          </a:solidFill>
          <a:round/>
          <a:headEnd/>
          <a:tailEnd/>
        </a:ln>
      </xdr:spPr>
    </xdr:sp>
    <xdr:clientData/>
  </xdr:twoCellAnchor>
  <xdr:twoCellAnchor>
    <xdr:from>
      <xdr:col>6</xdr:col>
      <xdr:colOff>0</xdr:colOff>
      <xdr:row>48</xdr:row>
      <xdr:rowOff>0</xdr:rowOff>
    </xdr:from>
    <xdr:to>
      <xdr:col>6</xdr:col>
      <xdr:colOff>542925</xdr:colOff>
      <xdr:row>48</xdr:row>
      <xdr:rowOff>0</xdr:rowOff>
    </xdr:to>
    <xdr:sp macro="" textlink="">
      <xdr:nvSpPr>
        <xdr:cNvPr id="16" name="Line 13"/>
        <xdr:cNvSpPr>
          <a:spLocks noChangeShapeType="1"/>
        </xdr:cNvSpPr>
      </xdr:nvSpPr>
      <xdr:spPr bwMode="auto">
        <a:xfrm>
          <a:off x="5057775" y="8372475"/>
          <a:ext cx="542925" cy="0"/>
        </a:xfrm>
        <a:prstGeom prst="line">
          <a:avLst/>
        </a:prstGeom>
        <a:noFill/>
        <a:ln w="9525">
          <a:solidFill>
            <a:srgbClr val="000000"/>
          </a:solidFill>
          <a:round/>
          <a:headEnd/>
          <a:tailEnd/>
        </a:ln>
      </xdr:spPr>
    </xdr:sp>
    <xdr:clientData/>
  </xdr:twoCellAnchor>
  <xdr:twoCellAnchor>
    <xdr:from>
      <xdr:col>6</xdr:col>
      <xdr:colOff>552450</xdr:colOff>
      <xdr:row>43</xdr:row>
      <xdr:rowOff>9525</xdr:rowOff>
    </xdr:from>
    <xdr:to>
      <xdr:col>6</xdr:col>
      <xdr:colOff>552450</xdr:colOff>
      <xdr:row>48</xdr:row>
      <xdr:rowOff>197400</xdr:rowOff>
    </xdr:to>
    <xdr:sp macro="" textlink="">
      <xdr:nvSpPr>
        <xdr:cNvPr id="17" name="Line 14"/>
        <xdr:cNvSpPr>
          <a:spLocks noChangeShapeType="1"/>
        </xdr:cNvSpPr>
      </xdr:nvSpPr>
      <xdr:spPr bwMode="auto">
        <a:xfrm>
          <a:off x="5610225" y="7391400"/>
          <a:ext cx="0" cy="1188000"/>
        </a:xfrm>
        <a:prstGeom prst="line">
          <a:avLst/>
        </a:prstGeom>
        <a:noFill/>
        <a:ln w="9525">
          <a:solidFill>
            <a:srgbClr val="000000"/>
          </a:solidFill>
          <a:round/>
          <a:headEnd/>
          <a:tailEnd/>
        </a:ln>
      </xdr:spPr>
    </xdr:sp>
    <xdr:clientData/>
  </xdr:twoCellAnchor>
  <xdr:twoCellAnchor>
    <xdr:from>
      <xdr:col>6</xdr:col>
      <xdr:colOff>552450</xdr:colOff>
      <xdr:row>43</xdr:row>
      <xdr:rowOff>9525</xdr:rowOff>
    </xdr:from>
    <xdr:to>
      <xdr:col>7</xdr:col>
      <xdr:colOff>6450</xdr:colOff>
      <xdr:row>43</xdr:row>
      <xdr:rowOff>9525</xdr:rowOff>
    </xdr:to>
    <xdr:sp macro="" textlink="">
      <xdr:nvSpPr>
        <xdr:cNvPr id="18" name="Line 15"/>
        <xdr:cNvSpPr>
          <a:spLocks noChangeShapeType="1"/>
        </xdr:cNvSpPr>
      </xdr:nvSpPr>
      <xdr:spPr bwMode="auto">
        <a:xfrm>
          <a:off x="5610225" y="7391400"/>
          <a:ext cx="216000" cy="0"/>
        </a:xfrm>
        <a:prstGeom prst="line">
          <a:avLst/>
        </a:prstGeom>
        <a:noFill/>
        <a:ln w="9525">
          <a:solidFill>
            <a:srgbClr val="000000"/>
          </a:solidFill>
          <a:round/>
          <a:headEnd/>
          <a:tailEnd/>
        </a:ln>
      </xdr:spPr>
    </xdr:sp>
    <xdr:clientData/>
  </xdr:twoCellAnchor>
  <xdr:twoCellAnchor>
    <xdr:from>
      <xdr:col>6</xdr:col>
      <xdr:colOff>552449</xdr:colOff>
      <xdr:row>49</xdr:row>
      <xdr:rowOff>0</xdr:rowOff>
    </xdr:from>
    <xdr:to>
      <xdr:col>7</xdr:col>
      <xdr:colOff>6449</xdr:colOff>
      <xdr:row>49</xdr:row>
      <xdr:rowOff>0</xdr:rowOff>
    </xdr:to>
    <xdr:sp macro="" textlink="">
      <xdr:nvSpPr>
        <xdr:cNvPr id="19" name="Line 16"/>
        <xdr:cNvSpPr>
          <a:spLocks noChangeShapeType="1"/>
        </xdr:cNvSpPr>
      </xdr:nvSpPr>
      <xdr:spPr bwMode="auto">
        <a:xfrm>
          <a:off x="5610224" y="8582025"/>
          <a:ext cx="216000" cy="0"/>
        </a:xfrm>
        <a:prstGeom prst="line">
          <a:avLst/>
        </a:prstGeom>
        <a:noFill/>
        <a:ln w="9525">
          <a:solidFill>
            <a:srgbClr val="000000"/>
          </a:solidFill>
          <a:round/>
          <a:headEnd/>
          <a:tailEnd/>
        </a:ln>
      </xdr:spPr>
    </xdr:sp>
    <xdr:clientData/>
  </xdr:twoCellAnchor>
  <xdr:twoCellAnchor>
    <xdr:from>
      <xdr:col>8</xdr:col>
      <xdr:colOff>457200</xdr:colOff>
      <xdr:row>31</xdr:row>
      <xdr:rowOff>0</xdr:rowOff>
    </xdr:from>
    <xdr:to>
      <xdr:col>8</xdr:col>
      <xdr:colOff>457200</xdr:colOff>
      <xdr:row>55</xdr:row>
      <xdr:rowOff>4350</xdr:rowOff>
    </xdr:to>
    <xdr:sp macro="" textlink="">
      <xdr:nvSpPr>
        <xdr:cNvPr id="20" name="Line 17"/>
        <xdr:cNvSpPr>
          <a:spLocks noChangeShapeType="1"/>
        </xdr:cNvSpPr>
      </xdr:nvSpPr>
      <xdr:spPr bwMode="auto">
        <a:xfrm>
          <a:off x="7143750" y="5029200"/>
          <a:ext cx="0" cy="4824000"/>
        </a:xfrm>
        <a:prstGeom prst="line">
          <a:avLst/>
        </a:prstGeom>
        <a:noFill/>
        <a:ln w="9525">
          <a:solidFill>
            <a:srgbClr val="000000"/>
          </a:solidFill>
          <a:round/>
          <a:headEnd/>
          <a:tailEnd/>
        </a:ln>
      </xdr:spPr>
    </xdr:sp>
    <xdr:clientData/>
  </xdr:twoCellAnchor>
  <xdr:twoCellAnchor>
    <xdr:from>
      <xdr:col>7</xdr:col>
      <xdr:colOff>857250</xdr:colOff>
      <xdr:row>47</xdr:row>
      <xdr:rowOff>190500</xdr:rowOff>
    </xdr:from>
    <xdr:to>
      <xdr:col>8</xdr:col>
      <xdr:colOff>458475</xdr:colOff>
      <xdr:row>47</xdr:row>
      <xdr:rowOff>190500</xdr:rowOff>
    </xdr:to>
    <xdr:sp macro="" textlink="">
      <xdr:nvSpPr>
        <xdr:cNvPr id="21" name="Line 18"/>
        <xdr:cNvSpPr>
          <a:spLocks noChangeShapeType="1"/>
        </xdr:cNvSpPr>
      </xdr:nvSpPr>
      <xdr:spPr bwMode="auto">
        <a:xfrm>
          <a:off x="6677025" y="8429625"/>
          <a:ext cx="468000" cy="0"/>
        </a:xfrm>
        <a:prstGeom prst="line">
          <a:avLst/>
        </a:prstGeom>
        <a:noFill/>
        <a:ln w="9525">
          <a:solidFill>
            <a:srgbClr val="000000"/>
          </a:solidFill>
          <a:round/>
          <a:headEnd/>
          <a:tailEnd/>
        </a:ln>
      </xdr:spPr>
    </xdr:sp>
    <xdr:clientData/>
  </xdr:twoCellAnchor>
  <xdr:twoCellAnchor>
    <xdr:from>
      <xdr:col>8</xdr:col>
      <xdr:colOff>457200</xdr:colOff>
      <xdr:row>31</xdr:row>
      <xdr:rowOff>0</xdr:rowOff>
    </xdr:from>
    <xdr:to>
      <xdr:col>9</xdr:col>
      <xdr:colOff>19200</xdr:colOff>
      <xdr:row>31</xdr:row>
      <xdr:rowOff>0</xdr:rowOff>
    </xdr:to>
    <xdr:sp macro="" textlink="">
      <xdr:nvSpPr>
        <xdr:cNvPr id="22" name="Line 19"/>
        <xdr:cNvSpPr>
          <a:spLocks noChangeShapeType="1"/>
        </xdr:cNvSpPr>
      </xdr:nvSpPr>
      <xdr:spPr bwMode="auto">
        <a:xfrm>
          <a:off x="7143750" y="5029200"/>
          <a:ext cx="324000" cy="0"/>
        </a:xfrm>
        <a:prstGeom prst="line">
          <a:avLst/>
        </a:prstGeom>
        <a:noFill/>
        <a:ln w="9525">
          <a:solidFill>
            <a:srgbClr val="000000"/>
          </a:solidFill>
          <a:round/>
          <a:headEnd/>
          <a:tailEnd/>
        </a:ln>
      </xdr:spPr>
    </xdr:sp>
    <xdr:clientData/>
  </xdr:twoCellAnchor>
  <xdr:twoCellAnchor>
    <xdr:from>
      <xdr:col>8</xdr:col>
      <xdr:colOff>457200</xdr:colOff>
      <xdr:row>46</xdr:row>
      <xdr:rowOff>0</xdr:rowOff>
    </xdr:from>
    <xdr:to>
      <xdr:col>9</xdr:col>
      <xdr:colOff>19200</xdr:colOff>
      <xdr:row>46</xdr:row>
      <xdr:rowOff>0</xdr:rowOff>
    </xdr:to>
    <xdr:sp macro="" textlink="">
      <xdr:nvSpPr>
        <xdr:cNvPr id="23" name="Line 20"/>
        <xdr:cNvSpPr>
          <a:spLocks noChangeShapeType="1"/>
        </xdr:cNvSpPr>
      </xdr:nvSpPr>
      <xdr:spPr bwMode="auto">
        <a:xfrm>
          <a:off x="7143750" y="8048625"/>
          <a:ext cx="324000" cy="0"/>
        </a:xfrm>
        <a:prstGeom prst="line">
          <a:avLst/>
        </a:prstGeom>
        <a:noFill/>
        <a:ln w="9525">
          <a:solidFill>
            <a:srgbClr val="000000"/>
          </a:solidFill>
          <a:round/>
          <a:headEnd/>
          <a:tailEnd/>
        </a:ln>
      </xdr:spPr>
    </xdr:sp>
    <xdr:clientData/>
  </xdr:twoCellAnchor>
  <xdr:twoCellAnchor>
    <xdr:from>
      <xdr:col>8</xdr:col>
      <xdr:colOff>466725</xdr:colOff>
      <xdr:row>36</xdr:row>
      <xdr:rowOff>0</xdr:rowOff>
    </xdr:from>
    <xdr:to>
      <xdr:col>9</xdr:col>
      <xdr:colOff>28725</xdr:colOff>
      <xdr:row>36</xdr:row>
      <xdr:rowOff>0</xdr:rowOff>
    </xdr:to>
    <xdr:sp macro="" textlink="">
      <xdr:nvSpPr>
        <xdr:cNvPr id="24" name="Line 21"/>
        <xdr:cNvSpPr>
          <a:spLocks noChangeShapeType="1"/>
        </xdr:cNvSpPr>
      </xdr:nvSpPr>
      <xdr:spPr bwMode="auto">
        <a:xfrm>
          <a:off x="7153275" y="6057900"/>
          <a:ext cx="324000" cy="0"/>
        </a:xfrm>
        <a:prstGeom prst="line">
          <a:avLst/>
        </a:prstGeom>
        <a:noFill/>
        <a:ln w="9525">
          <a:solidFill>
            <a:srgbClr val="000000"/>
          </a:solidFill>
          <a:round/>
          <a:headEnd/>
          <a:tailEnd/>
        </a:ln>
      </xdr:spPr>
    </xdr:sp>
    <xdr:clientData/>
  </xdr:twoCellAnchor>
  <xdr:twoCellAnchor>
    <xdr:from>
      <xdr:col>8</xdr:col>
      <xdr:colOff>466725</xdr:colOff>
      <xdr:row>51</xdr:row>
      <xdr:rowOff>0</xdr:rowOff>
    </xdr:from>
    <xdr:to>
      <xdr:col>9</xdr:col>
      <xdr:colOff>28725</xdr:colOff>
      <xdr:row>51</xdr:row>
      <xdr:rowOff>0</xdr:rowOff>
    </xdr:to>
    <xdr:sp macro="" textlink="">
      <xdr:nvSpPr>
        <xdr:cNvPr id="25" name="Line 22"/>
        <xdr:cNvSpPr>
          <a:spLocks noChangeShapeType="1"/>
        </xdr:cNvSpPr>
      </xdr:nvSpPr>
      <xdr:spPr bwMode="auto">
        <a:xfrm>
          <a:off x="7153275" y="9048750"/>
          <a:ext cx="324000" cy="0"/>
        </a:xfrm>
        <a:prstGeom prst="line">
          <a:avLst/>
        </a:prstGeom>
        <a:noFill/>
        <a:ln w="9525">
          <a:solidFill>
            <a:srgbClr val="000000"/>
          </a:solidFill>
          <a:round/>
          <a:headEnd/>
          <a:tailEnd/>
        </a:ln>
      </xdr:spPr>
    </xdr:sp>
    <xdr:clientData/>
  </xdr:twoCellAnchor>
  <xdr:twoCellAnchor>
    <xdr:from>
      <xdr:col>5</xdr:col>
      <xdr:colOff>742950</xdr:colOff>
      <xdr:row>70</xdr:row>
      <xdr:rowOff>0</xdr:rowOff>
    </xdr:from>
    <xdr:to>
      <xdr:col>6</xdr:col>
      <xdr:colOff>340950</xdr:colOff>
      <xdr:row>70</xdr:row>
      <xdr:rowOff>0</xdr:rowOff>
    </xdr:to>
    <xdr:sp macro="" textlink="">
      <xdr:nvSpPr>
        <xdr:cNvPr id="26" name="Line 23"/>
        <xdr:cNvSpPr>
          <a:spLocks noChangeShapeType="1"/>
        </xdr:cNvSpPr>
      </xdr:nvSpPr>
      <xdr:spPr bwMode="auto">
        <a:xfrm>
          <a:off x="5038725" y="12830175"/>
          <a:ext cx="360000" cy="0"/>
        </a:xfrm>
        <a:prstGeom prst="line">
          <a:avLst/>
        </a:prstGeom>
        <a:noFill/>
        <a:ln w="9525">
          <a:solidFill>
            <a:srgbClr val="000000"/>
          </a:solidFill>
          <a:round/>
          <a:headEnd/>
          <a:tailEnd/>
        </a:ln>
      </xdr:spPr>
    </xdr:sp>
    <xdr:clientData/>
  </xdr:twoCellAnchor>
  <xdr:twoCellAnchor>
    <xdr:from>
      <xdr:col>6</xdr:col>
      <xdr:colOff>361950</xdr:colOff>
      <xdr:row>68</xdr:row>
      <xdr:rowOff>0</xdr:rowOff>
    </xdr:from>
    <xdr:to>
      <xdr:col>6</xdr:col>
      <xdr:colOff>361950</xdr:colOff>
      <xdr:row>75</xdr:row>
      <xdr:rowOff>3825</xdr:rowOff>
    </xdr:to>
    <xdr:sp macro="" textlink="">
      <xdr:nvSpPr>
        <xdr:cNvPr id="27" name="Line 24"/>
        <xdr:cNvSpPr>
          <a:spLocks noChangeShapeType="1"/>
        </xdr:cNvSpPr>
      </xdr:nvSpPr>
      <xdr:spPr bwMode="auto">
        <a:xfrm>
          <a:off x="5419725" y="12430125"/>
          <a:ext cx="0" cy="1404000"/>
        </a:xfrm>
        <a:prstGeom prst="line">
          <a:avLst/>
        </a:prstGeom>
        <a:noFill/>
        <a:ln w="9525">
          <a:solidFill>
            <a:srgbClr val="000000"/>
          </a:solidFill>
          <a:round/>
          <a:headEnd/>
          <a:tailEnd/>
        </a:ln>
      </xdr:spPr>
    </xdr:sp>
    <xdr:clientData/>
  </xdr:twoCellAnchor>
  <xdr:twoCellAnchor>
    <xdr:from>
      <xdr:col>6</xdr:col>
      <xdr:colOff>371474</xdr:colOff>
      <xdr:row>68</xdr:row>
      <xdr:rowOff>0</xdr:rowOff>
    </xdr:from>
    <xdr:to>
      <xdr:col>7</xdr:col>
      <xdr:colOff>5474</xdr:colOff>
      <xdr:row>68</xdr:row>
      <xdr:rowOff>0</xdr:rowOff>
    </xdr:to>
    <xdr:sp macro="" textlink="">
      <xdr:nvSpPr>
        <xdr:cNvPr id="28" name="Line 25"/>
        <xdr:cNvSpPr>
          <a:spLocks noChangeShapeType="1"/>
        </xdr:cNvSpPr>
      </xdr:nvSpPr>
      <xdr:spPr bwMode="auto">
        <a:xfrm>
          <a:off x="5429249" y="12430125"/>
          <a:ext cx="396000" cy="0"/>
        </a:xfrm>
        <a:prstGeom prst="line">
          <a:avLst/>
        </a:prstGeom>
        <a:noFill/>
        <a:ln w="9525">
          <a:solidFill>
            <a:srgbClr val="000000"/>
          </a:solidFill>
          <a:round/>
          <a:headEnd/>
          <a:tailEnd/>
        </a:ln>
      </xdr:spPr>
    </xdr:sp>
    <xdr:clientData/>
  </xdr:twoCellAnchor>
  <xdr:twoCellAnchor>
    <xdr:from>
      <xdr:col>6</xdr:col>
      <xdr:colOff>371474</xdr:colOff>
      <xdr:row>75</xdr:row>
      <xdr:rowOff>0</xdr:rowOff>
    </xdr:from>
    <xdr:to>
      <xdr:col>6</xdr:col>
      <xdr:colOff>731474</xdr:colOff>
      <xdr:row>75</xdr:row>
      <xdr:rowOff>0</xdr:rowOff>
    </xdr:to>
    <xdr:sp macro="" textlink="">
      <xdr:nvSpPr>
        <xdr:cNvPr id="29" name="Line 26"/>
        <xdr:cNvSpPr>
          <a:spLocks noChangeShapeType="1"/>
        </xdr:cNvSpPr>
      </xdr:nvSpPr>
      <xdr:spPr bwMode="auto">
        <a:xfrm>
          <a:off x="5429249" y="13830300"/>
          <a:ext cx="360000" cy="0"/>
        </a:xfrm>
        <a:prstGeom prst="line">
          <a:avLst/>
        </a:prstGeom>
        <a:noFill/>
        <a:ln w="9525">
          <a:solidFill>
            <a:srgbClr val="000000"/>
          </a:solidFill>
          <a:round/>
          <a:headEnd/>
          <a:tailEnd/>
        </a:ln>
      </xdr:spPr>
    </xdr:sp>
    <xdr:clientData/>
  </xdr:twoCellAnchor>
  <xdr:twoCellAnchor>
    <xdr:from>
      <xdr:col>8</xdr:col>
      <xdr:colOff>352425</xdr:colOff>
      <xdr:row>71</xdr:row>
      <xdr:rowOff>0</xdr:rowOff>
    </xdr:from>
    <xdr:to>
      <xdr:col>8</xdr:col>
      <xdr:colOff>748425</xdr:colOff>
      <xdr:row>71</xdr:row>
      <xdr:rowOff>0</xdr:rowOff>
    </xdr:to>
    <xdr:sp macro="" textlink="">
      <xdr:nvSpPr>
        <xdr:cNvPr id="30" name="Line 27"/>
        <xdr:cNvSpPr>
          <a:spLocks noChangeShapeType="1"/>
        </xdr:cNvSpPr>
      </xdr:nvSpPr>
      <xdr:spPr bwMode="auto">
        <a:xfrm>
          <a:off x="7038975" y="13020675"/>
          <a:ext cx="396000" cy="0"/>
        </a:xfrm>
        <a:prstGeom prst="line">
          <a:avLst/>
        </a:prstGeom>
        <a:noFill/>
        <a:ln w="9525">
          <a:solidFill>
            <a:srgbClr val="000000"/>
          </a:solidFill>
          <a:round/>
          <a:headEnd/>
          <a:tailEnd/>
        </a:ln>
      </xdr:spPr>
    </xdr:sp>
    <xdr:clientData/>
  </xdr:twoCellAnchor>
  <xdr:twoCellAnchor>
    <xdr:from>
      <xdr:col>8</xdr:col>
      <xdr:colOff>342900</xdr:colOff>
      <xdr:row>75</xdr:row>
      <xdr:rowOff>0</xdr:rowOff>
    </xdr:from>
    <xdr:to>
      <xdr:col>9</xdr:col>
      <xdr:colOff>12900</xdr:colOff>
      <xdr:row>75</xdr:row>
      <xdr:rowOff>0</xdr:rowOff>
    </xdr:to>
    <xdr:sp macro="" textlink="">
      <xdr:nvSpPr>
        <xdr:cNvPr id="31" name="Line 28"/>
        <xdr:cNvSpPr>
          <a:spLocks noChangeShapeType="1"/>
        </xdr:cNvSpPr>
      </xdr:nvSpPr>
      <xdr:spPr bwMode="auto">
        <a:xfrm>
          <a:off x="7029450" y="13820775"/>
          <a:ext cx="432000" cy="0"/>
        </a:xfrm>
        <a:prstGeom prst="line">
          <a:avLst/>
        </a:prstGeom>
        <a:noFill/>
        <a:ln w="9525">
          <a:solidFill>
            <a:srgbClr val="000000"/>
          </a:solidFill>
          <a:round/>
          <a:headEnd/>
          <a:tailEnd/>
        </a:ln>
      </xdr:spPr>
    </xdr:sp>
    <xdr:clientData/>
  </xdr:twoCellAnchor>
  <xdr:twoCellAnchor>
    <xdr:from>
      <xdr:col>8</xdr:col>
      <xdr:colOff>352425</xdr:colOff>
      <xdr:row>71</xdr:row>
      <xdr:rowOff>9525</xdr:rowOff>
    </xdr:from>
    <xdr:to>
      <xdr:col>8</xdr:col>
      <xdr:colOff>352425</xdr:colOff>
      <xdr:row>78</xdr:row>
      <xdr:rowOff>193350</xdr:rowOff>
    </xdr:to>
    <xdr:sp macro="" textlink="">
      <xdr:nvSpPr>
        <xdr:cNvPr id="32" name="Line 29"/>
        <xdr:cNvSpPr>
          <a:spLocks noChangeShapeType="1"/>
        </xdr:cNvSpPr>
      </xdr:nvSpPr>
      <xdr:spPr bwMode="auto">
        <a:xfrm>
          <a:off x="7038975" y="13030200"/>
          <a:ext cx="0" cy="1584000"/>
        </a:xfrm>
        <a:prstGeom prst="line">
          <a:avLst/>
        </a:prstGeom>
        <a:noFill/>
        <a:ln w="9525">
          <a:solidFill>
            <a:srgbClr val="000000"/>
          </a:solidFill>
          <a:round/>
          <a:headEnd/>
          <a:tailEnd/>
        </a:ln>
      </xdr:spPr>
    </xdr:sp>
    <xdr:clientData/>
  </xdr:twoCellAnchor>
  <xdr:twoCellAnchor>
    <xdr:from>
      <xdr:col>8</xdr:col>
      <xdr:colOff>361950</xdr:colOff>
      <xdr:row>79</xdr:row>
      <xdr:rowOff>0</xdr:rowOff>
    </xdr:from>
    <xdr:to>
      <xdr:col>8</xdr:col>
      <xdr:colOff>757950</xdr:colOff>
      <xdr:row>79</xdr:row>
      <xdr:rowOff>0</xdr:rowOff>
    </xdr:to>
    <xdr:sp macro="" textlink="">
      <xdr:nvSpPr>
        <xdr:cNvPr id="33" name="Line 30"/>
        <xdr:cNvSpPr>
          <a:spLocks noChangeShapeType="1"/>
        </xdr:cNvSpPr>
      </xdr:nvSpPr>
      <xdr:spPr bwMode="auto">
        <a:xfrm>
          <a:off x="7048500" y="14620875"/>
          <a:ext cx="396000" cy="0"/>
        </a:xfrm>
        <a:prstGeom prst="line">
          <a:avLst/>
        </a:prstGeom>
        <a:noFill/>
        <a:ln w="9525">
          <a:solidFill>
            <a:srgbClr val="000000"/>
          </a:solidFill>
          <a:round/>
          <a:headEnd/>
          <a:tailEnd/>
        </a:ln>
      </xdr:spPr>
    </xdr:sp>
    <xdr:clientData/>
  </xdr:twoCellAnchor>
  <xdr:twoCellAnchor>
    <xdr:from>
      <xdr:col>7</xdr:col>
      <xdr:colOff>857250</xdr:colOff>
      <xdr:row>75</xdr:row>
      <xdr:rowOff>0</xdr:rowOff>
    </xdr:from>
    <xdr:to>
      <xdr:col>8</xdr:col>
      <xdr:colOff>350475</xdr:colOff>
      <xdr:row>75</xdr:row>
      <xdr:rowOff>0</xdr:rowOff>
    </xdr:to>
    <xdr:sp macro="" textlink="">
      <xdr:nvSpPr>
        <xdr:cNvPr id="34" name="Line 31"/>
        <xdr:cNvSpPr>
          <a:spLocks noChangeShapeType="1"/>
        </xdr:cNvSpPr>
      </xdr:nvSpPr>
      <xdr:spPr bwMode="auto">
        <a:xfrm>
          <a:off x="6677025" y="13830300"/>
          <a:ext cx="360000" cy="0"/>
        </a:xfrm>
        <a:prstGeom prst="line">
          <a:avLst/>
        </a:prstGeom>
        <a:noFill/>
        <a:ln w="9525">
          <a:solidFill>
            <a:srgbClr val="000000"/>
          </a:solidFill>
          <a:round/>
          <a:headEnd/>
          <a:tailEnd/>
        </a:ln>
      </xdr:spPr>
    </xdr:sp>
    <xdr:clientData/>
  </xdr:twoCellAnchor>
  <xdr:twoCellAnchor>
    <xdr:from>
      <xdr:col>8</xdr:col>
      <xdr:colOff>457200</xdr:colOff>
      <xdr:row>41</xdr:row>
      <xdr:rowOff>0</xdr:rowOff>
    </xdr:from>
    <xdr:to>
      <xdr:col>9</xdr:col>
      <xdr:colOff>19200</xdr:colOff>
      <xdr:row>41</xdr:row>
      <xdr:rowOff>0</xdr:rowOff>
    </xdr:to>
    <xdr:sp macro="" textlink="">
      <xdr:nvSpPr>
        <xdr:cNvPr id="35" name="Line 32"/>
        <xdr:cNvSpPr>
          <a:spLocks noChangeShapeType="1"/>
        </xdr:cNvSpPr>
      </xdr:nvSpPr>
      <xdr:spPr bwMode="auto">
        <a:xfrm>
          <a:off x="7143750" y="7048500"/>
          <a:ext cx="324000" cy="0"/>
        </a:xfrm>
        <a:prstGeom prst="line">
          <a:avLst/>
        </a:prstGeom>
        <a:noFill/>
        <a:ln w="9525">
          <a:solidFill>
            <a:srgbClr val="000000"/>
          </a:solidFill>
          <a:round/>
          <a:headEnd/>
          <a:tailEnd/>
        </a:ln>
      </xdr:spPr>
    </xdr:sp>
    <xdr:clientData/>
  </xdr:twoCellAnchor>
  <xdr:twoCellAnchor>
    <xdr:from>
      <xdr:col>8</xdr:col>
      <xdr:colOff>457200</xdr:colOff>
      <xdr:row>55</xdr:row>
      <xdr:rowOff>0</xdr:rowOff>
    </xdr:from>
    <xdr:to>
      <xdr:col>9</xdr:col>
      <xdr:colOff>19200</xdr:colOff>
      <xdr:row>55</xdr:row>
      <xdr:rowOff>0</xdr:rowOff>
    </xdr:to>
    <xdr:sp macro="" textlink="">
      <xdr:nvSpPr>
        <xdr:cNvPr id="36" name="Line 33"/>
        <xdr:cNvSpPr>
          <a:spLocks noChangeShapeType="1"/>
        </xdr:cNvSpPr>
      </xdr:nvSpPr>
      <xdr:spPr bwMode="auto">
        <a:xfrm>
          <a:off x="7143750" y="9848850"/>
          <a:ext cx="324000" cy="0"/>
        </a:xfrm>
        <a:prstGeom prst="line">
          <a:avLst/>
        </a:prstGeom>
        <a:noFill/>
        <a:ln w="9525">
          <a:solidFill>
            <a:srgbClr val="000000"/>
          </a:solidFill>
          <a:round/>
          <a:headEnd/>
          <a:tailEnd/>
        </a:ln>
      </xdr:spPr>
    </xdr:sp>
    <xdr:clientData/>
  </xdr:twoCellAnchor>
  <xdr:twoCellAnchor editAs="oneCell">
    <xdr:from>
      <xdr:col>0</xdr:col>
      <xdr:colOff>0</xdr:colOff>
      <xdr:row>0</xdr:row>
      <xdr:rowOff>0</xdr:rowOff>
    </xdr:from>
    <xdr:to>
      <xdr:col>10</xdr:col>
      <xdr:colOff>0</xdr:colOff>
      <xdr:row>1</xdr:row>
      <xdr:rowOff>9524</xdr:rowOff>
    </xdr:to>
    <xdr:pic>
      <xdr:nvPicPr>
        <xdr:cNvPr id="37"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62950" cy="54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0</xdr:row>
      <xdr:rowOff>0</xdr:rowOff>
    </xdr:from>
    <xdr:to>
      <xdr:col>9</xdr:col>
      <xdr:colOff>885826</xdr:colOff>
      <xdr:row>1</xdr:row>
      <xdr:rowOff>0</xdr:rowOff>
    </xdr:to>
    <xdr:pic>
      <xdr:nvPicPr>
        <xdr:cNvPr id="38" name="Grafik 3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91450" y="0"/>
          <a:ext cx="542926"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54</xdr:row>
      <xdr:rowOff>114300</xdr:rowOff>
    </xdr:from>
    <xdr:to>
      <xdr:col>2</xdr:col>
      <xdr:colOff>360000</xdr:colOff>
      <xdr:row>54</xdr:row>
      <xdr:rowOff>114300</xdr:rowOff>
    </xdr:to>
    <xdr:sp macro="" textlink="">
      <xdr:nvSpPr>
        <xdr:cNvPr id="2" name="Line 1"/>
        <xdr:cNvSpPr>
          <a:spLocks noChangeShapeType="1"/>
        </xdr:cNvSpPr>
      </xdr:nvSpPr>
      <xdr:spPr bwMode="auto">
        <a:xfrm>
          <a:off x="2009775" y="12506325"/>
          <a:ext cx="360000" cy="0"/>
        </a:xfrm>
        <a:prstGeom prst="line">
          <a:avLst/>
        </a:prstGeom>
        <a:noFill/>
        <a:ln w="9525">
          <a:solidFill>
            <a:srgbClr val="000000"/>
          </a:solidFill>
          <a:round/>
          <a:headEnd/>
          <a:tailEnd/>
        </a:ln>
      </xdr:spPr>
    </xdr:sp>
    <xdr:clientData/>
  </xdr:twoCellAnchor>
  <xdr:twoCellAnchor>
    <xdr:from>
      <xdr:col>4</xdr:col>
      <xdr:colOff>0</xdr:colOff>
      <xdr:row>60</xdr:row>
      <xdr:rowOff>0</xdr:rowOff>
    </xdr:from>
    <xdr:to>
      <xdr:col>4</xdr:col>
      <xdr:colOff>396000</xdr:colOff>
      <xdr:row>60</xdr:row>
      <xdr:rowOff>0</xdr:rowOff>
    </xdr:to>
    <xdr:sp macro="" textlink="">
      <xdr:nvSpPr>
        <xdr:cNvPr id="3" name="Line 2"/>
        <xdr:cNvSpPr>
          <a:spLocks noChangeShapeType="1"/>
        </xdr:cNvSpPr>
      </xdr:nvSpPr>
      <xdr:spPr bwMode="auto">
        <a:xfrm>
          <a:off x="3533775" y="13582650"/>
          <a:ext cx="396000" cy="0"/>
        </a:xfrm>
        <a:prstGeom prst="line">
          <a:avLst/>
        </a:prstGeom>
        <a:noFill/>
        <a:ln w="9525">
          <a:solidFill>
            <a:srgbClr val="000000"/>
          </a:solidFill>
          <a:round/>
          <a:headEnd/>
          <a:tailEnd/>
        </a:ln>
      </xdr:spPr>
    </xdr:sp>
    <xdr:clientData/>
  </xdr:twoCellAnchor>
  <xdr:twoCellAnchor>
    <xdr:from>
      <xdr:col>2</xdr:col>
      <xdr:colOff>371475</xdr:colOff>
      <xdr:row>49</xdr:row>
      <xdr:rowOff>0</xdr:rowOff>
    </xdr:from>
    <xdr:to>
      <xdr:col>2</xdr:col>
      <xdr:colOff>371475</xdr:colOff>
      <xdr:row>59</xdr:row>
      <xdr:rowOff>190500</xdr:rowOff>
    </xdr:to>
    <xdr:sp macro="" textlink="">
      <xdr:nvSpPr>
        <xdr:cNvPr id="4" name="Line 3"/>
        <xdr:cNvSpPr>
          <a:spLocks noChangeShapeType="1"/>
        </xdr:cNvSpPr>
      </xdr:nvSpPr>
      <xdr:spPr bwMode="auto">
        <a:xfrm>
          <a:off x="2381250" y="11391900"/>
          <a:ext cx="0" cy="2181225"/>
        </a:xfrm>
        <a:prstGeom prst="line">
          <a:avLst/>
        </a:prstGeom>
        <a:noFill/>
        <a:ln w="9525">
          <a:solidFill>
            <a:srgbClr val="000000"/>
          </a:solidFill>
          <a:round/>
          <a:headEnd/>
          <a:tailEnd/>
        </a:ln>
      </xdr:spPr>
    </xdr:sp>
    <xdr:clientData/>
  </xdr:twoCellAnchor>
  <xdr:twoCellAnchor>
    <xdr:from>
      <xdr:col>2</xdr:col>
      <xdr:colOff>371475</xdr:colOff>
      <xdr:row>49</xdr:row>
      <xdr:rowOff>0</xdr:rowOff>
    </xdr:from>
    <xdr:to>
      <xdr:col>3</xdr:col>
      <xdr:colOff>8700</xdr:colOff>
      <xdr:row>49</xdr:row>
      <xdr:rowOff>0</xdr:rowOff>
    </xdr:to>
    <xdr:sp macro="" textlink="">
      <xdr:nvSpPr>
        <xdr:cNvPr id="5" name="Line 4"/>
        <xdr:cNvSpPr>
          <a:spLocks noChangeShapeType="1"/>
        </xdr:cNvSpPr>
      </xdr:nvSpPr>
      <xdr:spPr bwMode="auto">
        <a:xfrm>
          <a:off x="2438400" y="11391900"/>
          <a:ext cx="504000" cy="0"/>
        </a:xfrm>
        <a:prstGeom prst="line">
          <a:avLst/>
        </a:prstGeom>
        <a:noFill/>
        <a:ln w="9525">
          <a:solidFill>
            <a:srgbClr val="000000"/>
          </a:solidFill>
          <a:round/>
          <a:headEnd/>
          <a:tailEnd/>
        </a:ln>
      </xdr:spPr>
    </xdr:sp>
    <xdr:clientData/>
  </xdr:twoCellAnchor>
  <xdr:twoCellAnchor>
    <xdr:from>
      <xdr:col>2</xdr:col>
      <xdr:colOff>371475</xdr:colOff>
      <xdr:row>60</xdr:row>
      <xdr:rowOff>0</xdr:rowOff>
    </xdr:from>
    <xdr:to>
      <xdr:col>3</xdr:col>
      <xdr:colOff>0</xdr:colOff>
      <xdr:row>60</xdr:row>
      <xdr:rowOff>0</xdr:rowOff>
    </xdr:to>
    <xdr:sp macro="" textlink="">
      <xdr:nvSpPr>
        <xdr:cNvPr id="6" name="Line 5"/>
        <xdr:cNvSpPr>
          <a:spLocks noChangeShapeType="1"/>
        </xdr:cNvSpPr>
      </xdr:nvSpPr>
      <xdr:spPr bwMode="auto">
        <a:xfrm>
          <a:off x="2381250" y="13582650"/>
          <a:ext cx="390525" cy="0"/>
        </a:xfrm>
        <a:prstGeom prst="line">
          <a:avLst/>
        </a:prstGeom>
        <a:noFill/>
        <a:ln w="9525">
          <a:solidFill>
            <a:srgbClr val="000000"/>
          </a:solidFill>
          <a:round/>
          <a:headEnd/>
          <a:tailEnd/>
        </a:ln>
      </xdr:spPr>
    </xdr:sp>
    <xdr:clientData/>
  </xdr:twoCellAnchor>
  <xdr:twoCellAnchor>
    <xdr:from>
      <xdr:col>4</xdr:col>
      <xdr:colOff>9525</xdr:colOff>
      <xdr:row>49</xdr:row>
      <xdr:rowOff>0</xdr:rowOff>
    </xdr:from>
    <xdr:to>
      <xdr:col>4</xdr:col>
      <xdr:colOff>405525</xdr:colOff>
      <xdr:row>49</xdr:row>
      <xdr:rowOff>0</xdr:rowOff>
    </xdr:to>
    <xdr:sp macro="" textlink="">
      <xdr:nvSpPr>
        <xdr:cNvPr id="7" name="Line 6"/>
        <xdr:cNvSpPr>
          <a:spLocks noChangeShapeType="1"/>
        </xdr:cNvSpPr>
      </xdr:nvSpPr>
      <xdr:spPr bwMode="auto">
        <a:xfrm>
          <a:off x="3543300" y="11391900"/>
          <a:ext cx="396000" cy="0"/>
        </a:xfrm>
        <a:prstGeom prst="line">
          <a:avLst/>
        </a:prstGeom>
        <a:noFill/>
        <a:ln w="9525">
          <a:solidFill>
            <a:srgbClr val="000000"/>
          </a:solidFill>
          <a:round/>
          <a:headEnd/>
          <a:tailEnd/>
        </a:ln>
      </xdr:spPr>
    </xdr:sp>
    <xdr:clientData/>
  </xdr:twoCellAnchor>
  <xdr:twoCellAnchor>
    <xdr:from>
      <xdr:col>4</xdr:col>
      <xdr:colOff>409575</xdr:colOff>
      <xdr:row>45</xdr:row>
      <xdr:rowOff>9525</xdr:rowOff>
    </xdr:from>
    <xdr:to>
      <xdr:col>4</xdr:col>
      <xdr:colOff>409575</xdr:colOff>
      <xdr:row>50</xdr:row>
      <xdr:rowOff>197400</xdr:rowOff>
    </xdr:to>
    <xdr:sp macro="" textlink="">
      <xdr:nvSpPr>
        <xdr:cNvPr id="8" name="Line 7"/>
        <xdr:cNvSpPr>
          <a:spLocks noChangeShapeType="1"/>
        </xdr:cNvSpPr>
      </xdr:nvSpPr>
      <xdr:spPr bwMode="auto">
        <a:xfrm>
          <a:off x="3943350" y="10601325"/>
          <a:ext cx="0" cy="1188000"/>
        </a:xfrm>
        <a:prstGeom prst="line">
          <a:avLst/>
        </a:prstGeom>
        <a:noFill/>
        <a:ln w="9525">
          <a:solidFill>
            <a:srgbClr val="000000"/>
          </a:solidFill>
          <a:round/>
          <a:headEnd/>
          <a:tailEnd/>
        </a:ln>
      </xdr:spPr>
    </xdr:sp>
    <xdr:clientData/>
  </xdr:twoCellAnchor>
  <xdr:twoCellAnchor>
    <xdr:from>
      <xdr:col>4</xdr:col>
      <xdr:colOff>409575</xdr:colOff>
      <xdr:row>45</xdr:row>
      <xdr:rowOff>0</xdr:rowOff>
    </xdr:from>
    <xdr:to>
      <xdr:col>5</xdr:col>
      <xdr:colOff>7575</xdr:colOff>
      <xdr:row>45</xdr:row>
      <xdr:rowOff>0</xdr:rowOff>
    </xdr:to>
    <xdr:sp macro="" textlink="">
      <xdr:nvSpPr>
        <xdr:cNvPr id="9" name="Line 8"/>
        <xdr:cNvSpPr>
          <a:spLocks noChangeShapeType="1"/>
        </xdr:cNvSpPr>
      </xdr:nvSpPr>
      <xdr:spPr bwMode="auto">
        <a:xfrm>
          <a:off x="3943350" y="10591800"/>
          <a:ext cx="360000" cy="0"/>
        </a:xfrm>
        <a:prstGeom prst="line">
          <a:avLst/>
        </a:prstGeom>
        <a:noFill/>
        <a:ln w="9525">
          <a:solidFill>
            <a:srgbClr val="000000"/>
          </a:solidFill>
          <a:round/>
          <a:headEnd/>
          <a:tailEnd/>
        </a:ln>
      </xdr:spPr>
    </xdr:sp>
    <xdr:clientData/>
  </xdr:twoCellAnchor>
  <xdr:twoCellAnchor>
    <xdr:from>
      <xdr:col>4</xdr:col>
      <xdr:colOff>419100</xdr:colOff>
      <xdr:row>51</xdr:row>
      <xdr:rowOff>0</xdr:rowOff>
    </xdr:from>
    <xdr:to>
      <xdr:col>4</xdr:col>
      <xdr:colOff>743100</xdr:colOff>
      <xdr:row>51</xdr:row>
      <xdr:rowOff>0</xdr:rowOff>
    </xdr:to>
    <xdr:sp macro="" textlink="">
      <xdr:nvSpPr>
        <xdr:cNvPr id="10" name="Line 9"/>
        <xdr:cNvSpPr>
          <a:spLocks noChangeShapeType="1"/>
        </xdr:cNvSpPr>
      </xdr:nvSpPr>
      <xdr:spPr bwMode="auto">
        <a:xfrm>
          <a:off x="3952875" y="11791950"/>
          <a:ext cx="324000" cy="0"/>
        </a:xfrm>
        <a:prstGeom prst="line">
          <a:avLst/>
        </a:prstGeom>
        <a:noFill/>
        <a:ln w="9525">
          <a:solidFill>
            <a:srgbClr val="000000"/>
          </a:solidFill>
          <a:round/>
          <a:headEnd/>
          <a:tailEnd/>
        </a:ln>
      </xdr:spPr>
    </xdr:sp>
    <xdr:clientData/>
  </xdr:twoCellAnchor>
  <xdr:twoCellAnchor>
    <xdr:from>
      <xdr:col>4</xdr:col>
      <xdr:colOff>409575</xdr:colOff>
      <xdr:row>59</xdr:row>
      <xdr:rowOff>0</xdr:rowOff>
    </xdr:from>
    <xdr:to>
      <xdr:col>4</xdr:col>
      <xdr:colOff>409575</xdr:colOff>
      <xdr:row>66</xdr:row>
      <xdr:rowOff>3825</xdr:rowOff>
    </xdr:to>
    <xdr:sp macro="" textlink="">
      <xdr:nvSpPr>
        <xdr:cNvPr id="11" name="Line 10"/>
        <xdr:cNvSpPr>
          <a:spLocks noChangeShapeType="1"/>
        </xdr:cNvSpPr>
      </xdr:nvSpPr>
      <xdr:spPr bwMode="auto">
        <a:xfrm>
          <a:off x="3943350" y="13382625"/>
          <a:ext cx="0" cy="1394475"/>
        </a:xfrm>
        <a:prstGeom prst="line">
          <a:avLst/>
        </a:prstGeom>
        <a:noFill/>
        <a:ln w="9525">
          <a:solidFill>
            <a:srgbClr val="000000"/>
          </a:solidFill>
          <a:round/>
          <a:headEnd/>
          <a:tailEnd/>
        </a:ln>
      </xdr:spPr>
    </xdr:sp>
    <xdr:clientData/>
  </xdr:twoCellAnchor>
  <xdr:twoCellAnchor>
    <xdr:from>
      <xdr:col>4</xdr:col>
      <xdr:colOff>409574</xdr:colOff>
      <xdr:row>59</xdr:row>
      <xdr:rowOff>0</xdr:rowOff>
    </xdr:from>
    <xdr:to>
      <xdr:col>5</xdr:col>
      <xdr:colOff>7574</xdr:colOff>
      <xdr:row>59</xdr:row>
      <xdr:rowOff>0</xdr:rowOff>
    </xdr:to>
    <xdr:sp macro="" textlink="">
      <xdr:nvSpPr>
        <xdr:cNvPr id="12" name="Line 11"/>
        <xdr:cNvSpPr>
          <a:spLocks noChangeShapeType="1"/>
        </xdr:cNvSpPr>
      </xdr:nvSpPr>
      <xdr:spPr bwMode="auto">
        <a:xfrm>
          <a:off x="3943349" y="13382625"/>
          <a:ext cx="360000" cy="0"/>
        </a:xfrm>
        <a:prstGeom prst="line">
          <a:avLst/>
        </a:prstGeom>
        <a:noFill/>
        <a:ln w="9525">
          <a:solidFill>
            <a:srgbClr val="000000"/>
          </a:solidFill>
          <a:round/>
          <a:headEnd/>
          <a:tailEnd/>
        </a:ln>
      </xdr:spPr>
    </xdr:sp>
    <xdr:clientData/>
  </xdr:twoCellAnchor>
  <xdr:twoCellAnchor>
    <xdr:from>
      <xdr:col>4</xdr:col>
      <xdr:colOff>409575</xdr:colOff>
      <xdr:row>66</xdr:row>
      <xdr:rowOff>0</xdr:rowOff>
    </xdr:from>
    <xdr:to>
      <xdr:col>5</xdr:col>
      <xdr:colOff>7575</xdr:colOff>
      <xdr:row>66</xdr:row>
      <xdr:rowOff>0</xdr:rowOff>
    </xdr:to>
    <xdr:sp macro="" textlink="">
      <xdr:nvSpPr>
        <xdr:cNvPr id="13" name="Line 12"/>
        <xdr:cNvSpPr>
          <a:spLocks noChangeShapeType="1"/>
        </xdr:cNvSpPr>
      </xdr:nvSpPr>
      <xdr:spPr bwMode="auto">
        <a:xfrm>
          <a:off x="3943350" y="14773275"/>
          <a:ext cx="360000" cy="0"/>
        </a:xfrm>
        <a:prstGeom prst="line">
          <a:avLst/>
        </a:prstGeom>
        <a:noFill/>
        <a:ln w="9525">
          <a:solidFill>
            <a:srgbClr val="000000"/>
          </a:solidFill>
          <a:round/>
          <a:headEnd/>
          <a:tailEnd/>
        </a:ln>
      </xdr:spPr>
    </xdr:sp>
    <xdr:clientData/>
  </xdr:twoCellAnchor>
  <xdr:twoCellAnchor>
    <xdr:from>
      <xdr:col>6</xdr:col>
      <xdr:colOff>9525</xdr:colOff>
      <xdr:row>44</xdr:row>
      <xdr:rowOff>0</xdr:rowOff>
    </xdr:from>
    <xdr:to>
      <xdr:col>6</xdr:col>
      <xdr:colOff>552450</xdr:colOff>
      <xdr:row>44</xdr:row>
      <xdr:rowOff>0</xdr:rowOff>
    </xdr:to>
    <xdr:sp macro="" textlink="">
      <xdr:nvSpPr>
        <xdr:cNvPr id="14" name="Line 13"/>
        <xdr:cNvSpPr>
          <a:spLocks noChangeShapeType="1"/>
        </xdr:cNvSpPr>
      </xdr:nvSpPr>
      <xdr:spPr bwMode="auto">
        <a:xfrm>
          <a:off x="5905500" y="9286875"/>
          <a:ext cx="542925" cy="0"/>
        </a:xfrm>
        <a:prstGeom prst="line">
          <a:avLst/>
        </a:prstGeom>
        <a:noFill/>
        <a:ln w="9525">
          <a:solidFill>
            <a:srgbClr val="000000"/>
          </a:solidFill>
          <a:round/>
          <a:headEnd/>
          <a:tailEnd/>
        </a:ln>
      </xdr:spPr>
    </xdr:sp>
    <xdr:clientData/>
  </xdr:twoCellAnchor>
  <xdr:twoCellAnchor>
    <xdr:from>
      <xdr:col>6</xdr:col>
      <xdr:colOff>552450</xdr:colOff>
      <xdr:row>38</xdr:row>
      <xdr:rowOff>0</xdr:rowOff>
    </xdr:from>
    <xdr:to>
      <xdr:col>6</xdr:col>
      <xdr:colOff>552450</xdr:colOff>
      <xdr:row>45</xdr:row>
      <xdr:rowOff>3825</xdr:rowOff>
    </xdr:to>
    <xdr:sp macro="" textlink="">
      <xdr:nvSpPr>
        <xdr:cNvPr id="15" name="Line 14"/>
        <xdr:cNvSpPr>
          <a:spLocks noChangeShapeType="1"/>
        </xdr:cNvSpPr>
      </xdr:nvSpPr>
      <xdr:spPr bwMode="auto">
        <a:xfrm>
          <a:off x="6324600" y="9258300"/>
          <a:ext cx="0" cy="1404000"/>
        </a:xfrm>
        <a:prstGeom prst="line">
          <a:avLst/>
        </a:prstGeom>
        <a:noFill/>
        <a:ln w="9525">
          <a:solidFill>
            <a:srgbClr val="000000"/>
          </a:solidFill>
          <a:round/>
          <a:headEnd/>
          <a:tailEnd/>
        </a:ln>
      </xdr:spPr>
    </xdr:sp>
    <xdr:clientData/>
  </xdr:twoCellAnchor>
  <xdr:twoCellAnchor>
    <xdr:from>
      <xdr:col>6</xdr:col>
      <xdr:colOff>561975</xdr:colOff>
      <xdr:row>38</xdr:row>
      <xdr:rowOff>0</xdr:rowOff>
    </xdr:from>
    <xdr:to>
      <xdr:col>6</xdr:col>
      <xdr:colOff>741975</xdr:colOff>
      <xdr:row>38</xdr:row>
      <xdr:rowOff>0</xdr:rowOff>
    </xdr:to>
    <xdr:sp macro="" textlink="">
      <xdr:nvSpPr>
        <xdr:cNvPr id="16" name="Line 15"/>
        <xdr:cNvSpPr>
          <a:spLocks noChangeShapeType="1"/>
        </xdr:cNvSpPr>
      </xdr:nvSpPr>
      <xdr:spPr bwMode="auto">
        <a:xfrm>
          <a:off x="6334125" y="9258300"/>
          <a:ext cx="180000" cy="0"/>
        </a:xfrm>
        <a:prstGeom prst="line">
          <a:avLst/>
        </a:prstGeom>
        <a:noFill/>
        <a:ln w="9525">
          <a:solidFill>
            <a:srgbClr val="000000"/>
          </a:solidFill>
          <a:round/>
          <a:headEnd/>
          <a:tailEnd/>
        </a:ln>
      </xdr:spPr>
    </xdr:sp>
    <xdr:clientData/>
  </xdr:twoCellAnchor>
  <xdr:twoCellAnchor>
    <xdr:from>
      <xdr:col>6</xdr:col>
      <xdr:colOff>552449</xdr:colOff>
      <xdr:row>45</xdr:row>
      <xdr:rowOff>0</xdr:rowOff>
    </xdr:from>
    <xdr:to>
      <xdr:col>7</xdr:col>
      <xdr:colOff>6449</xdr:colOff>
      <xdr:row>45</xdr:row>
      <xdr:rowOff>0</xdr:rowOff>
    </xdr:to>
    <xdr:sp macro="" textlink="">
      <xdr:nvSpPr>
        <xdr:cNvPr id="17" name="Line 16"/>
        <xdr:cNvSpPr>
          <a:spLocks noChangeShapeType="1"/>
        </xdr:cNvSpPr>
      </xdr:nvSpPr>
      <xdr:spPr bwMode="auto">
        <a:xfrm>
          <a:off x="5610224" y="10591800"/>
          <a:ext cx="216000" cy="0"/>
        </a:xfrm>
        <a:prstGeom prst="line">
          <a:avLst/>
        </a:prstGeom>
        <a:noFill/>
        <a:ln w="9525">
          <a:solidFill>
            <a:srgbClr val="000000"/>
          </a:solidFill>
          <a:round/>
          <a:headEnd/>
          <a:tailEnd/>
        </a:ln>
      </xdr:spPr>
    </xdr:sp>
    <xdr:clientData/>
  </xdr:twoCellAnchor>
  <xdr:twoCellAnchor>
    <xdr:from>
      <xdr:col>8</xdr:col>
      <xdr:colOff>457200</xdr:colOff>
      <xdr:row>32</xdr:row>
      <xdr:rowOff>9525</xdr:rowOff>
    </xdr:from>
    <xdr:to>
      <xdr:col>8</xdr:col>
      <xdr:colOff>457200</xdr:colOff>
      <xdr:row>39</xdr:row>
      <xdr:rowOff>13350</xdr:rowOff>
    </xdr:to>
    <xdr:sp macro="" textlink="">
      <xdr:nvSpPr>
        <xdr:cNvPr id="18" name="Line 17"/>
        <xdr:cNvSpPr>
          <a:spLocks noChangeShapeType="1"/>
        </xdr:cNvSpPr>
      </xdr:nvSpPr>
      <xdr:spPr bwMode="auto">
        <a:xfrm>
          <a:off x="7858125" y="8058150"/>
          <a:ext cx="0" cy="1404000"/>
        </a:xfrm>
        <a:prstGeom prst="line">
          <a:avLst/>
        </a:prstGeom>
        <a:noFill/>
        <a:ln w="9525">
          <a:solidFill>
            <a:srgbClr val="000000"/>
          </a:solidFill>
          <a:round/>
          <a:headEnd/>
          <a:tailEnd/>
        </a:ln>
      </xdr:spPr>
    </xdr:sp>
    <xdr:clientData/>
  </xdr:twoCellAnchor>
  <xdr:twoCellAnchor>
    <xdr:from>
      <xdr:col>7</xdr:col>
      <xdr:colOff>857250</xdr:colOff>
      <xdr:row>38</xdr:row>
      <xdr:rowOff>0</xdr:rowOff>
    </xdr:from>
    <xdr:to>
      <xdr:col>8</xdr:col>
      <xdr:colOff>458475</xdr:colOff>
      <xdr:row>38</xdr:row>
      <xdr:rowOff>0</xdr:rowOff>
    </xdr:to>
    <xdr:sp macro="" textlink="">
      <xdr:nvSpPr>
        <xdr:cNvPr id="19" name="Line 18"/>
        <xdr:cNvSpPr>
          <a:spLocks noChangeShapeType="1"/>
        </xdr:cNvSpPr>
      </xdr:nvSpPr>
      <xdr:spPr bwMode="auto">
        <a:xfrm>
          <a:off x="7391400" y="9258300"/>
          <a:ext cx="468000" cy="0"/>
        </a:xfrm>
        <a:prstGeom prst="line">
          <a:avLst/>
        </a:prstGeom>
        <a:noFill/>
        <a:ln w="9525">
          <a:solidFill>
            <a:srgbClr val="000000"/>
          </a:solidFill>
          <a:round/>
          <a:headEnd/>
          <a:tailEnd/>
        </a:ln>
      </xdr:spPr>
    </xdr:sp>
    <xdr:clientData/>
  </xdr:twoCellAnchor>
  <xdr:twoCellAnchor>
    <xdr:from>
      <xdr:col>10</xdr:col>
      <xdr:colOff>409575</xdr:colOff>
      <xdr:row>40</xdr:row>
      <xdr:rowOff>0</xdr:rowOff>
    </xdr:from>
    <xdr:to>
      <xdr:col>11</xdr:col>
      <xdr:colOff>7575</xdr:colOff>
      <xdr:row>40</xdr:row>
      <xdr:rowOff>0</xdr:rowOff>
    </xdr:to>
    <xdr:sp macro="" textlink="">
      <xdr:nvSpPr>
        <xdr:cNvPr id="20" name="Line 19"/>
        <xdr:cNvSpPr>
          <a:spLocks noChangeShapeType="1"/>
        </xdr:cNvSpPr>
      </xdr:nvSpPr>
      <xdr:spPr bwMode="auto">
        <a:xfrm>
          <a:off x="9658350" y="9610725"/>
          <a:ext cx="360000" cy="0"/>
        </a:xfrm>
        <a:prstGeom prst="line">
          <a:avLst/>
        </a:prstGeom>
        <a:noFill/>
        <a:ln w="9525">
          <a:solidFill>
            <a:srgbClr val="000000"/>
          </a:solidFill>
          <a:round/>
          <a:headEnd/>
          <a:tailEnd/>
        </a:ln>
      </xdr:spPr>
    </xdr:sp>
    <xdr:clientData/>
  </xdr:twoCellAnchor>
  <xdr:twoCellAnchor>
    <xdr:from>
      <xdr:col>10</xdr:col>
      <xdr:colOff>400050</xdr:colOff>
      <xdr:row>46</xdr:row>
      <xdr:rowOff>0</xdr:rowOff>
    </xdr:from>
    <xdr:to>
      <xdr:col>10</xdr:col>
      <xdr:colOff>760050</xdr:colOff>
      <xdr:row>46</xdr:row>
      <xdr:rowOff>0</xdr:rowOff>
    </xdr:to>
    <xdr:sp macro="" textlink="">
      <xdr:nvSpPr>
        <xdr:cNvPr id="21" name="Line 20"/>
        <xdr:cNvSpPr>
          <a:spLocks noChangeShapeType="1"/>
        </xdr:cNvSpPr>
      </xdr:nvSpPr>
      <xdr:spPr bwMode="auto">
        <a:xfrm>
          <a:off x="9648825" y="10810875"/>
          <a:ext cx="360000" cy="0"/>
        </a:xfrm>
        <a:prstGeom prst="line">
          <a:avLst/>
        </a:prstGeom>
        <a:noFill/>
        <a:ln w="9525">
          <a:solidFill>
            <a:srgbClr val="000000"/>
          </a:solidFill>
          <a:round/>
          <a:headEnd/>
          <a:tailEnd/>
        </a:ln>
      </xdr:spPr>
    </xdr:sp>
    <xdr:clientData/>
  </xdr:twoCellAnchor>
  <xdr:twoCellAnchor>
    <xdr:from>
      <xdr:col>10</xdr:col>
      <xdr:colOff>409575</xdr:colOff>
      <xdr:row>35</xdr:row>
      <xdr:rowOff>0</xdr:rowOff>
    </xdr:from>
    <xdr:to>
      <xdr:col>11</xdr:col>
      <xdr:colOff>7575</xdr:colOff>
      <xdr:row>35</xdr:row>
      <xdr:rowOff>0</xdr:rowOff>
    </xdr:to>
    <xdr:sp macro="" textlink="">
      <xdr:nvSpPr>
        <xdr:cNvPr id="22" name="Line 21"/>
        <xdr:cNvSpPr>
          <a:spLocks noChangeShapeType="1"/>
        </xdr:cNvSpPr>
      </xdr:nvSpPr>
      <xdr:spPr bwMode="auto">
        <a:xfrm>
          <a:off x="9658350" y="8610600"/>
          <a:ext cx="360000" cy="0"/>
        </a:xfrm>
        <a:prstGeom prst="line">
          <a:avLst/>
        </a:prstGeom>
        <a:noFill/>
        <a:ln w="9525">
          <a:solidFill>
            <a:srgbClr val="000000"/>
          </a:solidFill>
          <a:round/>
          <a:headEnd/>
          <a:tailEnd/>
        </a:ln>
      </xdr:spPr>
    </xdr:sp>
    <xdr:clientData/>
  </xdr:twoCellAnchor>
  <xdr:twoCellAnchor>
    <xdr:from>
      <xdr:col>8</xdr:col>
      <xdr:colOff>457200</xdr:colOff>
      <xdr:row>32</xdr:row>
      <xdr:rowOff>0</xdr:rowOff>
    </xdr:from>
    <xdr:to>
      <xdr:col>9</xdr:col>
      <xdr:colOff>19200</xdr:colOff>
      <xdr:row>32</xdr:row>
      <xdr:rowOff>0</xdr:rowOff>
    </xdr:to>
    <xdr:sp macro="" textlink="">
      <xdr:nvSpPr>
        <xdr:cNvPr id="23" name="Line 22"/>
        <xdr:cNvSpPr>
          <a:spLocks noChangeShapeType="1"/>
        </xdr:cNvSpPr>
      </xdr:nvSpPr>
      <xdr:spPr bwMode="auto">
        <a:xfrm>
          <a:off x="7858125" y="8048625"/>
          <a:ext cx="324000" cy="0"/>
        </a:xfrm>
        <a:prstGeom prst="line">
          <a:avLst/>
        </a:prstGeom>
        <a:noFill/>
        <a:ln w="9525">
          <a:solidFill>
            <a:srgbClr val="000000"/>
          </a:solidFill>
          <a:round/>
          <a:headEnd/>
          <a:tailEnd/>
        </a:ln>
      </xdr:spPr>
    </xdr:sp>
    <xdr:clientData/>
  </xdr:twoCellAnchor>
  <xdr:twoCellAnchor>
    <xdr:from>
      <xdr:col>5</xdr:col>
      <xdr:colOff>742950</xdr:colOff>
      <xdr:row>66</xdr:row>
      <xdr:rowOff>0</xdr:rowOff>
    </xdr:from>
    <xdr:to>
      <xdr:col>6</xdr:col>
      <xdr:colOff>340950</xdr:colOff>
      <xdr:row>66</xdr:row>
      <xdr:rowOff>0</xdr:rowOff>
    </xdr:to>
    <xdr:sp macro="" textlink="">
      <xdr:nvSpPr>
        <xdr:cNvPr id="24" name="Line 23"/>
        <xdr:cNvSpPr>
          <a:spLocks noChangeShapeType="1"/>
        </xdr:cNvSpPr>
      </xdr:nvSpPr>
      <xdr:spPr bwMode="auto">
        <a:xfrm>
          <a:off x="5038725" y="14773275"/>
          <a:ext cx="360000" cy="0"/>
        </a:xfrm>
        <a:prstGeom prst="line">
          <a:avLst/>
        </a:prstGeom>
        <a:noFill/>
        <a:ln w="9525">
          <a:solidFill>
            <a:srgbClr val="000000"/>
          </a:solidFill>
          <a:round/>
          <a:headEnd/>
          <a:tailEnd/>
        </a:ln>
      </xdr:spPr>
    </xdr:sp>
    <xdr:clientData/>
  </xdr:twoCellAnchor>
  <xdr:twoCellAnchor>
    <xdr:from>
      <xdr:col>6</xdr:col>
      <xdr:colOff>361950</xdr:colOff>
      <xdr:row>64</xdr:row>
      <xdr:rowOff>0</xdr:rowOff>
    </xdr:from>
    <xdr:to>
      <xdr:col>6</xdr:col>
      <xdr:colOff>361950</xdr:colOff>
      <xdr:row>71</xdr:row>
      <xdr:rowOff>3825</xdr:rowOff>
    </xdr:to>
    <xdr:sp macro="" textlink="">
      <xdr:nvSpPr>
        <xdr:cNvPr id="25" name="Line 24"/>
        <xdr:cNvSpPr>
          <a:spLocks noChangeShapeType="1"/>
        </xdr:cNvSpPr>
      </xdr:nvSpPr>
      <xdr:spPr bwMode="auto">
        <a:xfrm>
          <a:off x="5419725" y="14373225"/>
          <a:ext cx="0" cy="1404000"/>
        </a:xfrm>
        <a:prstGeom prst="line">
          <a:avLst/>
        </a:prstGeom>
        <a:noFill/>
        <a:ln w="9525">
          <a:solidFill>
            <a:srgbClr val="000000"/>
          </a:solidFill>
          <a:round/>
          <a:headEnd/>
          <a:tailEnd/>
        </a:ln>
      </xdr:spPr>
    </xdr:sp>
    <xdr:clientData/>
  </xdr:twoCellAnchor>
  <xdr:twoCellAnchor>
    <xdr:from>
      <xdr:col>6</xdr:col>
      <xdr:colOff>371474</xdr:colOff>
      <xdr:row>64</xdr:row>
      <xdr:rowOff>0</xdr:rowOff>
    </xdr:from>
    <xdr:to>
      <xdr:col>7</xdr:col>
      <xdr:colOff>5474</xdr:colOff>
      <xdr:row>64</xdr:row>
      <xdr:rowOff>0</xdr:rowOff>
    </xdr:to>
    <xdr:sp macro="" textlink="">
      <xdr:nvSpPr>
        <xdr:cNvPr id="26" name="Line 25"/>
        <xdr:cNvSpPr>
          <a:spLocks noChangeShapeType="1"/>
        </xdr:cNvSpPr>
      </xdr:nvSpPr>
      <xdr:spPr bwMode="auto">
        <a:xfrm>
          <a:off x="5429249" y="14373225"/>
          <a:ext cx="396000" cy="0"/>
        </a:xfrm>
        <a:prstGeom prst="line">
          <a:avLst/>
        </a:prstGeom>
        <a:noFill/>
        <a:ln w="9525">
          <a:solidFill>
            <a:srgbClr val="000000"/>
          </a:solidFill>
          <a:round/>
          <a:headEnd/>
          <a:tailEnd/>
        </a:ln>
      </xdr:spPr>
    </xdr:sp>
    <xdr:clientData/>
  </xdr:twoCellAnchor>
  <xdr:twoCellAnchor>
    <xdr:from>
      <xdr:col>6</xdr:col>
      <xdr:colOff>371474</xdr:colOff>
      <xdr:row>71</xdr:row>
      <xdr:rowOff>0</xdr:rowOff>
    </xdr:from>
    <xdr:to>
      <xdr:col>6</xdr:col>
      <xdr:colOff>731474</xdr:colOff>
      <xdr:row>71</xdr:row>
      <xdr:rowOff>0</xdr:rowOff>
    </xdr:to>
    <xdr:sp macro="" textlink="">
      <xdr:nvSpPr>
        <xdr:cNvPr id="27" name="Line 26"/>
        <xdr:cNvSpPr>
          <a:spLocks noChangeShapeType="1"/>
        </xdr:cNvSpPr>
      </xdr:nvSpPr>
      <xdr:spPr bwMode="auto">
        <a:xfrm>
          <a:off x="5429249" y="15773400"/>
          <a:ext cx="360000" cy="0"/>
        </a:xfrm>
        <a:prstGeom prst="line">
          <a:avLst/>
        </a:prstGeom>
        <a:noFill/>
        <a:ln w="9525">
          <a:solidFill>
            <a:srgbClr val="000000"/>
          </a:solidFill>
          <a:round/>
          <a:headEnd/>
          <a:tailEnd/>
        </a:ln>
      </xdr:spPr>
    </xdr:sp>
    <xdr:clientData/>
  </xdr:twoCellAnchor>
  <xdr:twoCellAnchor>
    <xdr:from>
      <xdr:col>8</xdr:col>
      <xdr:colOff>352425</xdr:colOff>
      <xdr:row>67</xdr:row>
      <xdr:rowOff>0</xdr:rowOff>
    </xdr:from>
    <xdr:to>
      <xdr:col>8</xdr:col>
      <xdr:colOff>748425</xdr:colOff>
      <xdr:row>67</xdr:row>
      <xdr:rowOff>0</xdr:rowOff>
    </xdr:to>
    <xdr:sp macro="" textlink="">
      <xdr:nvSpPr>
        <xdr:cNvPr id="28" name="Line 27"/>
        <xdr:cNvSpPr>
          <a:spLocks noChangeShapeType="1"/>
        </xdr:cNvSpPr>
      </xdr:nvSpPr>
      <xdr:spPr bwMode="auto">
        <a:xfrm>
          <a:off x="7038975" y="14973300"/>
          <a:ext cx="396000" cy="0"/>
        </a:xfrm>
        <a:prstGeom prst="line">
          <a:avLst/>
        </a:prstGeom>
        <a:noFill/>
        <a:ln w="9525">
          <a:solidFill>
            <a:srgbClr val="000000"/>
          </a:solidFill>
          <a:round/>
          <a:headEnd/>
          <a:tailEnd/>
        </a:ln>
      </xdr:spPr>
    </xdr:sp>
    <xdr:clientData/>
  </xdr:twoCellAnchor>
  <xdr:twoCellAnchor>
    <xdr:from>
      <xdr:col>8</xdr:col>
      <xdr:colOff>342900</xdr:colOff>
      <xdr:row>71</xdr:row>
      <xdr:rowOff>0</xdr:rowOff>
    </xdr:from>
    <xdr:to>
      <xdr:col>9</xdr:col>
      <xdr:colOff>12900</xdr:colOff>
      <xdr:row>71</xdr:row>
      <xdr:rowOff>0</xdr:rowOff>
    </xdr:to>
    <xdr:sp macro="" textlink="">
      <xdr:nvSpPr>
        <xdr:cNvPr id="29" name="Line 28"/>
        <xdr:cNvSpPr>
          <a:spLocks noChangeShapeType="1"/>
        </xdr:cNvSpPr>
      </xdr:nvSpPr>
      <xdr:spPr bwMode="auto">
        <a:xfrm>
          <a:off x="7029450" y="15773400"/>
          <a:ext cx="432000" cy="0"/>
        </a:xfrm>
        <a:prstGeom prst="line">
          <a:avLst/>
        </a:prstGeom>
        <a:noFill/>
        <a:ln w="9525">
          <a:solidFill>
            <a:srgbClr val="000000"/>
          </a:solidFill>
          <a:round/>
          <a:headEnd/>
          <a:tailEnd/>
        </a:ln>
      </xdr:spPr>
    </xdr:sp>
    <xdr:clientData/>
  </xdr:twoCellAnchor>
  <xdr:twoCellAnchor>
    <xdr:from>
      <xdr:col>8</xdr:col>
      <xdr:colOff>352425</xdr:colOff>
      <xdr:row>67</xdr:row>
      <xdr:rowOff>9525</xdr:rowOff>
    </xdr:from>
    <xdr:to>
      <xdr:col>8</xdr:col>
      <xdr:colOff>352425</xdr:colOff>
      <xdr:row>74</xdr:row>
      <xdr:rowOff>193350</xdr:rowOff>
    </xdr:to>
    <xdr:sp macro="" textlink="">
      <xdr:nvSpPr>
        <xdr:cNvPr id="30" name="Line 29"/>
        <xdr:cNvSpPr>
          <a:spLocks noChangeShapeType="1"/>
        </xdr:cNvSpPr>
      </xdr:nvSpPr>
      <xdr:spPr bwMode="auto">
        <a:xfrm>
          <a:off x="7038975" y="14982825"/>
          <a:ext cx="0" cy="1584000"/>
        </a:xfrm>
        <a:prstGeom prst="line">
          <a:avLst/>
        </a:prstGeom>
        <a:noFill/>
        <a:ln w="9525">
          <a:solidFill>
            <a:srgbClr val="000000"/>
          </a:solidFill>
          <a:round/>
          <a:headEnd/>
          <a:tailEnd/>
        </a:ln>
      </xdr:spPr>
    </xdr:sp>
    <xdr:clientData/>
  </xdr:twoCellAnchor>
  <xdr:twoCellAnchor>
    <xdr:from>
      <xdr:col>8</xdr:col>
      <xdr:colOff>361950</xdr:colOff>
      <xdr:row>75</xdr:row>
      <xdr:rowOff>0</xdr:rowOff>
    </xdr:from>
    <xdr:to>
      <xdr:col>8</xdr:col>
      <xdr:colOff>757950</xdr:colOff>
      <xdr:row>75</xdr:row>
      <xdr:rowOff>0</xdr:rowOff>
    </xdr:to>
    <xdr:sp macro="" textlink="">
      <xdr:nvSpPr>
        <xdr:cNvPr id="31" name="Line 30"/>
        <xdr:cNvSpPr>
          <a:spLocks noChangeShapeType="1"/>
        </xdr:cNvSpPr>
      </xdr:nvSpPr>
      <xdr:spPr bwMode="auto">
        <a:xfrm>
          <a:off x="7048500" y="16573500"/>
          <a:ext cx="396000" cy="0"/>
        </a:xfrm>
        <a:prstGeom prst="line">
          <a:avLst/>
        </a:prstGeom>
        <a:noFill/>
        <a:ln w="9525">
          <a:solidFill>
            <a:srgbClr val="000000"/>
          </a:solidFill>
          <a:round/>
          <a:headEnd/>
          <a:tailEnd/>
        </a:ln>
      </xdr:spPr>
    </xdr:sp>
    <xdr:clientData/>
  </xdr:twoCellAnchor>
  <xdr:twoCellAnchor>
    <xdr:from>
      <xdr:col>7</xdr:col>
      <xdr:colOff>857250</xdr:colOff>
      <xdr:row>71</xdr:row>
      <xdr:rowOff>0</xdr:rowOff>
    </xdr:from>
    <xdr:to>
      <xdr:col>8</xdr:col>
      <xdr:colOff>350475</xdr:colOff>
      <xdr:row>71</xdr:row>
      <xdr:rowOff>0</xdr:rowOff>
    </xdr:to>
    <xdr:sp macro="" textlink="">
      <xdr:nvSpPr>
        <xdr:cNvPr id="32" name="Line 31"/>
        <xdr:cNvSpPr>
          <a:spLocks noChangeShapeType="1"/>
        </xdr:cNvSpPr>
      </xdr:nvSpPr>
      <xdr:spPr bwMode="auto">
        <a:xfrm>
          <a:off x="6677025" y="15773400"/>
          <a:ext cx="360000" cy="0"/>
        </a:xfrm>
        <a:prstGeom prst="line">
          <a:avLst/>
        </a:prstGeom>
        <a:noFill/>
        <a:ln w="9525">
          <a:solidFill>
            <a:srgbClr val="000000"/>
          </a:solidFill>
          <a:round/>
          <a:headEnd/>
          <a:tailEnd/>
        </a:ln>
      </xdr:spPr>
    </xdr:sp>
    <xdr:clientData/>
  </xdr:twoCellAnchor>
  <xdr:twoCellAnchor>
    <xdr:from>
      <xdr:col>8</xdr:col>
      <xdr:colOff>457200</xdr:colOff>
      <xdr:row>39</xdr:row>
      <xdr:rowOff>0</xdr:rowOff>
    </xdr:from>
    <xdr:to>
      <xdr:col>9</xdr:col>
      <xdr:colOff>19200</xdr:colOff>
      <xdr:row>39</xdr:row>
      <xdr:rowOff>0</xdr:rowOff>
    </xdr:to>
    <xdr:sp macro="" textlink="">
      <xdr:nvSpPr>
        <xdr:cNvPr id="33" name="Line 32"/>
        <xdr:cNvSpPr>
          <a:spLocks noChangeShapeType="1"/>
        </xdr:cNvSpPr>
      </xdr:nvSpPr>
      <xdr:spPr bwMode="auto">
        <a:xfrm>
          <a:off x="7858125" y="9258300"/>
          <a:ext cx="324000" cy="0"/>
        </a:xfrm>
        <a:prstGeom prst="line">
          <a:avLst/>
        </a:prstGeom>
        <a:noFill/>
        <a:ln w="9525">
          <a:solidFill>
            <a:srgbClr val="000000"/>
          </a:solidFill>
          <a:round/>
          <a:headEnd/>
          <a:tailEnd/>
        </a:ln>
      </xdr:spPr>
    </xdr:sp>
    <xdr:clientData/>
  </xdr:twoCellAnchor>
  <xdr:twoCellAnchor editAs="oneCell">
    <xdr:from>
      <xdr:col>0</xdr:col>
      <xdr:colOff>0</xdr:colOff>
      <xdr:row>0</xdr:row>
      <xdr:rowOff>0</xdr:rowOff>
    </xdr:from>
    <xdr:to>
      <xdr:col>10</xdr:col>
      <xdr:colOff>723899</xdr:colOff>
      <xdr:row>1</xdr:row>
      <xdr:rowOff>0</xdr:rowOff>
    </xdr:to>
    <xdr:pic>
      <xdr:nvPicPr>
        <xdr:cNvPr id="3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1077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0</xdr:row>
      <xdr:rowOff>0</xdr:rowOff>
    </xdr:from>
    <xdr:to>
      <xdr:col>11</xdr:col>
      <xdr:colOff>9526</xdr:colOff>
      <xdr:row>0</xdr:row>
      <xdr:rowOff>495300</xdr:rowOff>
    </xdr:to>
    <xdr:pic>
      <xdr:nvPicPr>
        <xdr:cNvPr id="36" name="Grafik 3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7375" y="0"/>
          <a:ext cx="542926"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38</xdr:row>
      <xdr:rowOff>0</xdr:rowOff>
    </xdr:from>
    <xdr:to>
      <xdr:col>10</xdr:col>
      <xdr:colOff>396000</xdr:colOff>
      <xdr:row>38</xdr:row>
      <xdr:rowOff>0</xdr:rowOff>
    </xdr:to>
    <xdr:sp macro="" textlink="">
      <xdr:nvSpPr>
        <xdr:cNvPr id="37" name="Line 6"/>
        <xdr:cNvSpPr>
          <a:spLocks noChangeShapeType="1"/>
        </xdr:cNvSpPr>
      </xdr:nvSpPr>
      <xdr:spPr bwMode="auto">
        <a:xfrm>
          <a:off x="9124950" y="9239250"/>
          <a:ext cx="396000" cy="0"/>
        </a:xfrm>
        <a:prstGeom prst="line">
          <a:avLst/>
        </a:prstGeom>
        <a:noFill/>
        <a:ln w="9525">
          <a:solidFill>
            <a:srgbClr val="000000"/>
          </a:solidFill>
          <a:round/>
          <a:headEnd/>
          <a:tailEnd/>
        </a:ln>
      </xdr:spPr>
    </xdr:sp>
    <xdr:clientData/>
  </xdr:twoCellAnchor>
  <xdr:twoCellAnchor>
    <xdr:from>
      <xdr:col>10</xdr:col>
      <xdr:colOff>400050</xdr:colOff>
      <xdr:row>35</xdr:row>
      <xdr:rowOff>0</xdr:rowOff>
    </xdr:from>
    <xdr:to>
      <xdr:col>10</xdr:col>
      <xdr:colOff>400050</xdr:colOff>
      <xdr:row>45</xdr:row>
      <xdr:rowOff>195750</xdr:rowOff>
    </xdr:to>
    <xdr:sp macro="" textlink="">
      <xdr:nvSpPr>
        <xdr:cNvPr id="38" name="Line 7"/>
        <xdr:cNvSpPr>
          <a:spLocks noChangeShapeType="1"/>
        </xdr:cNvSpPr>
      </xdr:nvSpPr>
      <xdr:spPr bwMode="auto">
        <a:xfrm>
          <a:off x="9648825" y="8610600"/>
          <a:ext cx="0" cy="21960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1085849</xdr:colOff>
      <xdr:row>1</xdr:row>
      <xdr:rowOff>0</xdr:rowOff>
    </xdr:to>
    <xdr:pic>
      <xdr:nvPicPr>
        <xdr:cNvPr id="9"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0</xdr:rowOff>
    </xdr:from>
    <xdr:to>
      <xdr:col>8</xdr:col>
      <xdr:colOff>19051</xdr:colOff>
      <xdr:row>0</xdr:row>
      <xdr:rowOff>523875</xdr:rowOff>
    </xdr:to>
    <xdr:pic>
      <xdr:nvPicPr>
        <xdr:cNvPr id="10" name="Grafik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86525" y="0"/>
          <a:ext cx="542926"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19049</xdr:colOff>
      <xdr:row>32</xdr:row>
      <xdr:rowOff>4761</xdr:rowOff>
    </xdr:from>
    <xdr:to>
      <xdr:col>8</xdr:col>
      <xdr:colOff>19050</xdr:colOff>
      <xdr:row>52</xdr:row>
      <xdr:rowOff>171450</xdr:rowOff>
    </xdr:to>
    <xdr:graphicFrame macro="">
      <xdr:nvGraphicFramePr>
        <xdr:cNvPr id="12" name="Diagram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42</xdr:row>
      <xdr:rowOff>142875</xdr:rowOff>
    </xdr:from>
    <xdr:to>
      <xdr:col>4</xdr:col>
      <xdr:colOff>47625</xdr:colOff>
      <xdr:row>44</xdr:row>
      <xdr:rowOff>9525</xdr:rowOff>
    </xdr:to>
    <xdr:sp macro="" textlink="">
      <xdr:nvSpPr>
        <xdr:cNvPr id="13" name="Textfeld 12"/>
        <xdr:cNvSpPr txBox="1"/>
      </xdr:nvSpPr>
      <xdr:spPr>
        <a:xfrm>
          <a:off x="2571750" y="8810625"/>
          <a:ext cx="17335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latin typeface="Arial" panose="020B0604020202020204" pitchFamily="34" charset="0"/>
              <a:cs typeface="Arial" panose="020B0604020202020204" pitchFamily="34" charset="0"/>
            </a:rPr>
            <a:t>ISO-Rentabilitätskurve</a:t>
          </a:r>
        </a:p>
      </xdr:txBody>
    </xdr:sp>
    <xdr:clientData/>
  </xdr:twoCellAnchor>
  <xdr:twoCellAnchor>
    <xdr:from>
      <xdr:col>2</xdr:col>
      <xdr:colOff>295275</xdr:colOff>
      <xdr:row>43</xdr:row>
      <xdr:rowOff>180975</xdr:rowOff>
    </xdr:from>
    <xdr:to>
      <xdr:col>2</xdr:col>
      <xdr:colOff>933450</xdr:colOff>
      <xdr:row>44</xdr:row>
      <xdr:rowOff>152400</xdr:rowOff>
    </xdr:to>
    <xdr:cxnSp macro="">
      <xdr:nvCxnSpPr>
        <xdr:cNvPr id="15" name="Gerade Verbindung mit Pfeil 14"/>
        <xdr:cNvCxnSpPr/>
      </xdr:nvCxnSpPr>
      <xdr:spPr>
        <a:xfrm flipH="1">
          <a:off x="2247900" y="9039225"/>
          <a:ext cx="63817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64" zoomScaleNormal="64" workbookViewId="0">
      <selection activeCell="K14" sqref="K14"/>
    </sheetView>
  </sheetViews>
  <sheetFormatPr baseColWidth="10" defaultRowHeight="15"/>
  <cols>
    <col min="4" max="4" width="11.42578125" customWidth="1"/>
  </cols>
  <sheetData>
    <row r="1" spans="1:8" ht="42" customHeight="1">
      <c r="A1" s="118"/>
      <c r="B1" s="118"/>
      <c r="C1" s="118"/>
      <c r="D1" s="118"/>
      <c r="E1" s="118"/>
      <c r="F1" s="118"/>
      <c r="G1" s="118"/>
      <c r="H1" s="118"/>
    </row>
    <row r="2" spans="1:8">
      <c r="A2" s="119" t="s">
        <v>0</v>
      </c>
      <c r="B2" s="119"/>
      <c r="C2" s="119"/>
      <c r="D2" s="119"/>
      <c r="E2" s="120" t="s">
        <v>1</v>
      </c>
      <c r="F2" s="120"/>
      <c r="G2" s="120"/>
      <c r="H2" s="120"/>
    </row>
    <row r="3" spans="1:8">
      <c r="A3" s="121" t="s">
        <v>2</v>
      </c>
      <c r="B3" s="121"/>
      <c r="C3" s="121"/>
      <c r="D3" s="121"/>
      <c r="E3" s="122" t="s">
        <v>3</v>
      </c>
      <c r="F3" s="122"/>
      <c r="G3" s="122"/>
      <c r="H3" s="122"/>
    </row>
    <row r="4" spans="1:8" ht="31.5">
      <c r="A4" s="127" t="s">
        <v>5</v>
      </c>
      <c r="B4" s="128"/>
      <c r="C4" s="128"/>
      <c r="D4" s="128"/>
      <c r="E4" s="128"/>
      <c r="F4" s="128"/>
      <c r="G4" s="128"/>
      <c r="H4" s="129"/>
    </row>
    <row r="5" spans="1:8" ht="99.75" customHeight="1" thickBot="1">
      <c r="A5" s="131" t="s">
        <v>83</v>
      </c>
      <c r="B5" s="131"/>
      <c r="C5" s="131"/>
      <c r="D5" s="131"/>
      <c r="E5" s="131"/>
      <c r="F5" s="131"/>
      <c r="G5" s="131"/>
      <c r="H5" s="131"/>
    </row>
    <row r="6" spans="1:8" ht="15" customHeight="1">
      <c r="A6" s="4"/>
      <c r="B6" s="5"/>
      <c r="C6" s="132" t="s">
        <v>7</v>
      </c>
      <c r="D6" s="132"/>
      <c r="E6" s="133"/>
      <c r="F6" s="4"/>
      <c r="G6" s="4"/>
      <c r="H6" s="4"/>
    </row>
    <row r="7" spans="1:8" ht="15" customHeight="1">
      <c r="A7" s="4"/>
      <c r="B7" s="8" t="s">
        <v>81</v>
      </c>
      <c r="C7" s="134"/>
      <c r="D7" s="134"/>
      <c r="E7" s="10" t="s">
        <v>9</v>
      </c>
      <c r="F7" s="4"/>
      <c r="G7" s="4"/>
      <c r="H7" s="4"/>
    </row>
    <row r="8" spans="1:8" ht="15" customHeight="1" thickBot="1">
      <c r="A8" s="4"/>
      <c r="B8" s="11"/>
      <c r="C8" s="130" t="s">
        <v>8</v>
      </c>
      <c r="D8" s="130"/>
      <c r="E8" s="13"/>
      <c r="F8" s="4"/>
      <c r="G8" s="4"/>
      <c r="H8" s="4"/>
    </row>
    <row r="9" spans="1:8" ht="45.75" customHeight="1" thickBot="1">
      <c r="A9" s="125" t="s">
        <v>79</v>
      </c>
      <c r="B9" s="125"/>
      <c r="C9" s="125"/>
      <c r="D9" s="125"/>
      <c r="E9" s="125"/>
      <c r="F9" s="125"/>
      <c r="G9" s="125"/>
      <c r="H9" s="125"/>
    </row>
    <row r="10" spans="1:8">
      <c r="A10" s="14"/>
      <c r="B10" s="5"/>
      <c r="C10" s="6" t="s">
        <v>7</v>
      </c>
      <c r="D10" s="6"/>
      <c r="E10" s="7" t="s">
        <v>10</v>
      </c>
      <c r="F10" s="14"/>
      <c r="G10" s="14"/>
      <c r="H10" s="14"/>
    </row>
    <row r="11" spans="1:8">
      <c r="A11" s="14"/>
      <c r="B11" s="8" t="s">
        <v>81</v>
      </c>
      <c r="C11" s="9"/>
      <c r="D11" s="16" t="s">
        <v>11</v>
      </c>
      <c r="E11" s="10"/>
      <c r="F11" s="14"/>
      <c r="G11" s="14"/>
      <c r="H11" s="14"/>
    </row>
    <row r="12" spans="1:8" ht="15.75" thickBot="1">
      <c r="A12" s="14"/>
      <c r="B12" s="11"/>
      <c r="C12" s="12" t="s">
        <v>10</v>
      </c>
      <c r="D12" s="12"/>
      <c r="E12" s="13" t="s">
        <v>15</v>
      </c>
      <c r="F12" s="14"/>
      <c r="G12" s="14"/>
      <c r="H12" s="14"/>
    </row>
    <row r="13" spans="1:8" ht="126" customHeight="1">
      <c r="A13" s="125" t="s">
        <v>80</v>
      </c>
      <c r="B13" s="125"/>
      <c r="C13" s="125"/>
      <c r="D13" s="125"/>
      <c r="E13" s="125"/>
      <c r="F13" s="125"/>
      <c r="G13" s="125"/>
      <c r="H13" s="125"/>
    </row>
    <row r="14" spans="1:8" ht="97.5" customHeight="1">
      <c r="A14" s="125" t="s">
        <v>82</v>
      </c>
      <c r="B14" s="125"/>
      <c r="C14" s="125"/>
      <c r="D14" s="125"/>
      <c r="E14" s="125"/>
      <c r="F14" s="125"/>
      <c r="G14" s="125"/>
      <c r="H14" s="125"/>
    </row>
    <row r="15" spans="1:8" ht="15" customHeight="1">
      <c r="A15" s="15" t="s">
        <v>6</v>
      </c>
      <c r="B15" s="15"/>
      <c r="C15" s="1"/>
      <c r="D15" s="1"/>
      <c r="E15" s="1"/>
      <c r="F15" s="1"/>
      <c r="G15" s="1"/>
      <c r="H15" s="1"/>
    </row>
    <row r="16" spans="1:8">
      <c r="A16" s="1"/>
      <c r="B16" s="1"/>
      <c r="C16" s="1"/>
      <c r="D16" s="1"/>
      <c r="E16" s="1"/>
      <c r="F16" s="1"/>
      <c r="G16" s="1"/>
      <c r="H16" s="1"/>
    </row>
    <row r="17" spans="1:8">
      <c r="A17" s="123" t="s">
        <v>16</v>
      </c>
      <c r="B17" s="124"/>
      <c r="C17" s="124"/>
      <c r="D17" s="124"/>
      <c r="E17" s="124"/>
      <c r="F17" s="124"/>
      <c r="G17" s="124"/>
      <c r="H17" s="124"/>
    </row>
    <row r="18" spans="1:8" ht="44.25" customHeight="1">
      <c r="A18" s="126" t="s">
        <v>13</v>
      </c>
      <c r="B18" s="126"/>
      <c r="C18" s="126"/>
      <c r="D18" s="126"/>
      <c r="E18" s="126"/>
      <c r="F18" s="126"/>
      <c r="G18" s="126"/>
      <c r="H18" s="126"/>
    </row>
    <row r="19" spans="1:8" ht="19.5" customHeight="1">
      <c r="A19" s="116" t="s">
        <v>12</v>
      </c>
      <c r="B19" s="3"/>
      <c r="C19" s="3"/>
      <c r="D19" s="3"/>
      <c r="E19" s="3"/>
      <c r="F19" s="3"/>
      <c r="G19" s="3"/>
      <c r="H19" s="3"/>
    </row>
    <row r="20" spans="1:8" ht="19.5" customHeight="1">
      <c r="A20" s="117" t="s">
        <v>14</v>
      </c>
      <c r="B20" s="117"/>
      <c r="C20" s="117"/>
      <c r="D20" s="117"/>
      <c r="E20" s="117"/>
      <c r="F20" s="117"/>
      <c r="G20" s="117"/>
      <c r="H20" s="117"/>
    </row>
    <row r="21" spans="1:8">
      <c r="A21" s="1"/>
      <c r="B21" s="1"/>
      <c r="C21" s="1"/>
      <c r="D21" s="1"/>
      <c r="E21" s="1"/>
      <c r="F21" s="1"/>
      <c r="G21" s="1"/>
      <c r="H21" s="1"/>
    </row>
    <row r="22" spans="1:8">
      <c r="A22" s="1"/>
      <c r="B22" s="1"/>
      <c r="C22" s="1"/>
      <c r="D22" s="1"/>
      <c r="E22" s="1"/>
      <c r="F22" s="1"/>
      <c r="G22" s="1"/>
      <c r="H22" s="1"/>
    </row>
    <row r="23" spans="1:8">
      <c r="B23" s="3"/>
      <c r="C23" s="3"/>
      <c r="D23" s="3"/>
      <c r="E23" s="3"/>
      <c r="F23" s="3"/>
      <c r="G23" s="3"/>
      <c r="H23" s="3"/>
    </row>
    <row r="24" spans="1:8">
      <c r="B24" s="3"/>
      <c r="C24" s="3"/>
      <c r="D24" s="3"/>
      <c r="E24" s="3"/>
      <c r="F24" s="3"/>
      <c r="G24" s="3"/>
      <c r="H24" s="3"/>
    </row>
    <row r="25" spans="1:8">
      <c r="B25" s="3"/>
      <c r="C25" s="3"/>
      <c r="D25" s="3"/>
      <c r="E25" s="3"/>
      <c r="F25" s="3"/>
      <c r="G25" s="3"/>
      <c r="H25" s="3"/>
    </row>
    <row r="26" spans="1:8">
      <c r="B26" s="3"/>
      <c r="C26" s="3"/>
      <c r="D26" s="3"/>
      <c r="E26" s="3"/>
      <c r="F26" s="3"/>
      <c r="G26" s="3"/>
      <c r="H26" s="3"/>
    </row>
    <row r="28" spans="1:8">
      <c r="B28" s="3"/>
      <c r="C28" s="3"/>
      <c r="D28" s="3"/>
      <c r="E28" s="3"/>
      <c r="F28" s="3"/>
      <c r="G28" s="3"/>
      <c r="H28" s="3"/>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9" spans="1:8" s="3" customFormat="1">
      <c r="A39"/>
      <c r="B39"/>
      <c r="C39"/>
      <c r="D39"/>
      <c r="E39"/>
      <c r="F39"/>
      <c r="G39"/>
      <c r="H39"/>
    </row>
    <row r="40" spans="1:8" s="3" customFormat="1">
      <c r="A40"/>
      <c r="B40"/>
      <c r="C40"/>
      <c r="D40"/>
      <c r="E40"/>
      <c r="F40"/>
      <c r="G40"/>
      <c r="H40"/>
    </row>
    <row r="41" spans="1:8" s="3" customFormat="1">
      <c r="A41"/>
      <c r="B41"/>
      <c r="C41"/>
      <c r="D41"/>
      <c r="E41"/>
      <c r="F41"/>
      <c r="G41"/>
      <c r="H41"/>
    </row>
  </sheetData>
  <mergeCells count="16">
    <mergeCell ref="A20:H20"/>
    <mergeCell ref="A1:H1"/>
    <mergeCell ref="A2:D2"/>
    <mergeCell ref="E2:H2"/>
    <mergeCell ref="A3:D3"/>
    <mergeCell ref="E3:H3"/>
    <mergeCell ref="A17:H17"/>
    <mergeCell ref="A13:H13"/>
    <mergeCell ref="A14:H14"/>
    <mergeCell ref="A18:H18"/>
    <mergeCell ref="A4:H4"/>
    <mergeCell ref="C8:D8"/>
    <mergeCell ref="A9:H9"/>
    <mergeCell ref="A5:H5"/>
    <mergeCell ref="C6:E6"/>
    <mergeCell ref="C7:D7"/>
  </mergeCells>
  <pageMargins left="0.70866141732283472" right="0.70866141732283472" top="0.78740157480314965" bottom="0.78740157480314965" header="0.31496062992125984" footer="0.31496062992125984"/>
  <pageSetup paperSize="9" scale="8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zoomScaleNormal="100" workbookViewId="0">
      <selection activeCell="G97" sqref="G97"/>
    </sheetView>
  </sheetViews>
  <sheetFormatPr baseColWidth="10" defaultRowHeight="15"/>
  <cols>
    <col min="2" max="2" width="18.7109375" bestFit="1" customWidth="1"/>
    <col min="8" max="8" width="13" bestFit="1" customWidth="1"/>
    <col min="10" max="10" width="13.7109375" bestFit="1" customWidth="1"/>
  </cols>
  <sheetData>
    <row r="1" spans="1:11" ht="42" customHeight="1">
      <c r="A1" s="118"/>
      <c r="B1" s="118"/>
      <c r="C1" s="118"/>
      <c r="D1" s="118"/>
      <c r="E1" s="118"/>
      <c r="F1" s="118"/>
      <c r="G1" s="118"/>
      <c r="H1" s="118"/>
    </row>
    <row r="2" spans="1:11">
      <c r="A2" s="119" t="s">
        <v>0</v>
      </c>
      <c r="B2" s="119"/>
      <c r="C2" s="119"/>
      <c r="D2" s="119"/>
      <c r="E2" s="119"/>
      <c r="F2" s="120" t="s">
        <v>1</v>
      </c>
      <c r="G2" s="120"/>
      <c r="H2" s="120"/>
      <c r="I2" s="120"/>
      <c r="J2" s="120"/>
      <c r="K2" s="55"/>
    </row>
    <row r="3" spans="1:11">
      <c r="A3" s="121" t="s">
        <v>2</v>
      </c>
      <c r="B3" s="121"/>
      <c r="C3" s="121"/>
      <c r="D3" s="121"/>
      <c r="E3" s="122" t="s">
        <v>3</v>
      </c>
      <c r="F3" s="122"/>
      <c r="G3" s="122"/>
      <c r="H3" s="122"/>
      <c r="I3" s="122"/>
      <c r="J3" s="122"/>
      <c r="K3" s="17"/>
    </row>
    <row r="4" spans="1:11" ht="31.5">
      <c r="A4" s="138" t="s">
        <v>5</v>
      </c>
      <c r="B4" s="139"/>
      <c r="C4" s="139"/>
      <c r="D4" s="139"/>
      <c r="E4" s="139"/>
      <c r="F4" s="139"/>
      <c r="G4" s="139"/>
      <c r="H4" s="139"/>
      <c r="I4" s="139"/>
      <c r="J4" s="139"/>
      <c r="K4" s="2"/>
    </row>
    <row r="6" spans="1:11" ht="18">
      <c r="A6" s="21" t="s">
        <v>40</v>
      </c>
      <c r="G6" s="21"/>
    </row>
    <row r="7" spans="1:11" ht="15.75" thickBot="1"/>
    <row r="8" spans="1:11" ht="15.75" thickBot="1">
      <c r="B8" s="22"/>
      <c r="C8" s="23" t="s">
        <v>17</v>
      </c>
      <c r="D8" s="23" t="s">
        <v>41</v>
      </c>
      <c r="E8" s="24" t="s">
        <v>4</v>
      </c>
    </row>
    <row r="9" spans="1:11">
      <c r="B9" s="25" t="s">
        <v>18</v>
      </c>
      <c r="C9" s="48">
        <v>18</v>
      </c>
      <c r="D9" s="48">
        <v>18</v>
      </c>
      <c r="E9" s="30" t="s">
        <v>43</v>
      </c>
    </row>
    <row r="10" spans="1:11" ht="15.75" thickBot="1">
      <c r="B10" s="26" t="s">
        <v>20</v>
      </c>
      <c r="C10" s="86">
        <v>4000</v>
      </c>
      <c r="D10" s="86">
        <v>4000</v>
      </c>
      <c r="E10" s="31" t="s">
        <v>44</v>
      </c>
    </row>
    <row r="11" spans="1:11" ht="15.75" thickBot="1">
      <c r="B11" s="51" t="s">
        <v>10</v>
      </c>
      <c r="C11" s="56">
        <f>C10*C9</f>
        <v>72000</v>
      </c>
      <c r="D11" s="56">
        <f>D10*D9</f>
        <v>72000</v>
      </c>
      <c r="E11" s="52" t="s">
        <v>45</v>
      </c>
      <c r="I11" s="39"/>
    </row>
    <row r="12" spans="1:11">
      <c r="B12" s="27" t="s">
        <v>21</v>
      </c>
      <c r="C12" s="57">
        <v>15000</v>
      </c>
      <c r="D12" s="57">
        <v>15000</v>
      </c>
      <c r="E12" s="32" t="s">
        <v>45</v>
      </c>
      <c r="I12" s="3"/>
    </row>
    <row r="13" spans="1:11">
      <c r="B13" s="28" t="s">
        <v>23</v>
      </c>
      <c r="C13" s="37">
        <v>1500</v>
      </c>
      <c r="D13" s="37">
        <v>1500</v>
      </c>
      <c r="E13" s="32" t="s">
        <v>45</v>
      </c>
      <c r="I13" s="39"/>
    </row>
    <row r="14" spans="1:11">
      <c r="B14" s="28" t="s">
        <v>24</v>
      </c>
      <c r="C14" s="37">
        <v>4800</v>
      </c>
      <c r="D14" s="37">
        <v>4800</v>
      </c>
      <c r="E14" s="32" t="s">
        <v>45</v>
      </c>
    </row>
    <row r="15" spans="1:11">
      <c r="B15" s="28" t="s">
        <v>26</v>
      </c>
      <c r="C15" s="37">
        <v>1000</v>
      </c>
      <c r="D15" s="37">
        <v>1000</v>
      </c>
      <c r="E15" s="32" t="s">
        <v>45</v>
      </c>
    </row>
    <row r="16" spans="1:11">
      <c r="B16" s="28" t="s">
        <v>19</v>
      </c>
      <c r="C16" s="37">
        <v>55000</v>
      </c>
      <c r="D16" s="37">
        <v>55000</v>
      </c>
      <c r="E16" s="32" t="s">
        <v>45</v>
      </c>
    </row>
    <row r="17" spans="1:12">
      <c r="B17" s="28" t="s">
        <v>25</v>
      </c>
      <c r="C17" s="37">
        <v>5500</v>
      </c>
      <c r="D17" s="37">
        <v>5500</v>
      </c>
      <c r="E17" s="32" t="s">
        <v>45</v>
      </c>
    </row>
    <row r="18" spans="1:12">
      <c r="B18" s="28" t="s">
        <v>31</v>
      </c>
      <c r="C18" s="37">
        <v>850</v>
      </c>
      <c r="D18" s="37">
        <v>850</v>
      </c>
      <c r="E18" s="32" t="s">
        <v>45</v>
      </c>
    </row>
    <row r="19" spans="1:12">
      <c r="B19" s="27" t="s">
        <v>42</v>
      </c>
      <c r="C19" s="37">
        <v>5000</v>
      </c>
      <c r="D19" s="37">
        <v>5000</v>
      </c>
      <c r="E19" s="32" t="s">
        <v>45</v>
      </c>
    </row>
    <row r="20" spans="1:12">
      <c r="B20" s="28" t="s">
        <v>28</v>
      </c>
      <c r="C20" s="37">
        <v>500</v>
      </c>
      <c r="D20" s="37">
        <v>500</v>
      </c>
      <c r="E20" s="32" t="s">
        <v>45</v>
      </c>
    </row>
    <row r="21" spans="1:12" ht="15.75" thickBot="1">
      <c r="B21" s="26" t="s">
        <v>29</v>
      </c>
      <c r="C21" s="38">
        <v>1350</v>
      </c>
      <c r="D21" s="38">
        <v>1350</v>
      </c>
      <c r="E21" s="33" t="s">
        <v>45</v>
      </c>
    </row>
    <row r="23" spans="1:12" ht="18">
      <c r="A23" s="21" t="s">
        <v>4</v>
      </c>
    </row>
    <row r="25" spans="1:12">
      <c r="A25" s="34" t="s">
        <v>84</v>
      </c>
    </row>
    <row r="26" spans="1:12">
      <c r="A26" s="40" t="s">
        <v>46</v>
      </c>
    </row>
    <row r="28" spans="1:12" ht="18">
      <c r="A28" s="21" t="s">
        <v>59</v>
      </c>
    </row>
    <row r="29" spans="1:12" ht="15.75" thickBot="1"/>
    <row r="30" spans="1:12">
      <c r="J30" s="44" t="s">
        <v>50</v>
      </c>
    </row>
    <row r="31" spans="1:12" ht="15.75" thickBot="1">
      <c r="J31" s="45" t="s">
        <v>49</v>
      </c>
      <c r="L31" s="43"/>
    </row>
    <row r="32" spans="1:12" ht="15.75" thickBot="1">
      <c r="B32" s="34"/>
      <c r="C32" s="34"/>
      <c r="D32" s="34"/>
      <c r="E32" s="34"/>
      <c r="F32" s="34"/>
      <c r="G32" s="34"/>
      <c r="H32" s="34"/>
      <c r="I32" s="34"/>
      <c r="J32" s="49">
        <f>C16</f>
        <v>55000</v>
      </c>
      <c r="K32" s="34"/>
      <c r="L32" s="43"/>
    </row>
    <row r="33" spans="2:12" ht="15.75" thickBot="1">
      <c r="B33" s="34"/>
      <c r="C33" s="34"/>
      <c r="D33" s="34"/>
      <c r="E33" s="34"/>
      <c r="F33" s="34"/>
      <c r="G33" s="34"/>
      <c r="H33" s="34"/>
      <c r="I33" s="34"/>
      <c r="J33" s="49">
        <f>D16</f>
        <v>55000</v>
      </c>
      <c r="K33" s="42"/>
      <c r="L33" s="43"/>
    </row>
    <row r="34" spans="2:12" ht="15.75" thickBot="1">
      <c r="J34" s="20" t="s">
        <v>22</v>
      </c>
      <c r="K34" s="43"/>
    </row>
    <row r="35" spans="2:12">
      <c r="J35" s="44" t="s">
        <v>51</v>
      </c>
      <c r="K35" s="43"/>
    </row>
    <row r="36" spans="2:12" ht="15.75" thickBot="1">
      <c r="J36" s="45" t="s">
        <v>49</v>
      </c>
    </row>
    <row r="37" spans="2:12" ht="15.75" thickBot="1">
      <c r="J37" s="50">
        <f>C17</f>
        <v>5500</v>
      </c>
    </row>
    <row r="38" spans="2:12" ht="15.75" thickBot="1">
      <c r="J38" s="50">
        <f>D17</f>
        <v>5500</v>
      </c>
    </row>
    <row r="39" spans="2:12" ht="15.75" thickBot="1">
      <c r="B39" s="34"/>
      <c r="C39" s="34"/>
      <c r="D39" s="34"/>
      <c r="E39" s="34"/>
      <c r="F39" s="34"/>
      <c r="G39" s="34"/>
      <c r="H39" s="34"/>
      <c r="I39" s="34"/>
      <c r="J39" s="20" t="s">
        <v>27</v>
      </c>
    </row>
    <row r="40" spans="2:12">
      <c r="B40" s="34"/>
      <c r="C40" s="34"/>
      <c r="D40" s="34"/>
      <c r="E40" s="34"/>
      <c r="F40" s="34"/>
      <c r="G40" s="34"/>
      <c r="H40" s="34"/>
      <c r="I40" s="34"/>
      <c r="J40" s="44" t="s">
        <v>52</v>
      </c>
    </row>
    <row r="41" spans="2:12" ht="15.75" thickBot="1">
      <c r="B41" s="34"/>
      <c r="C41" s="35"/>
      <c r="D41" s="34"/>
      <c r="E41" s="34"/>
      <c r="F41" s="34"/>
      <c r="G41" s="34"/>
      <c r="H41" s="34"/>
      <c r="I41" s="34"/>
      <c r="J41" s="45" t="s">
        <v>49</v>
      </c>
    </row>
    <row r="42" spans="2:12" ht="15.75" thickBot="1">
      <c r="B42" s="34"/>
      <c r="C42" s="34"/>
      <c r="D42" s="34"/>
      <c r="E42" s="34"/>
      <c r="F42" s="34"/>
      <c r="G42" s="34"/>
      <c r="H42" s="47" t="s">
        <v>10</v>
      </c>
      <c r="I42" s="34"/>
      <c r="J42" s="50">
        <f>C18</f>
        <v>850</v>
      </c>
    </row>
    <row r="43" spans="2:12" ht="15.75" thickBot="1">
      <c r="B43" s="34"/>
      <c r="C43" s="34"/>
      <c r="D43" s="34"/>
      <c r="E43" s="34"/>
      <c r="F43" s="34"/>
      <c r="G43" s="34"/>
      <c r="H43" s="49">
        <f>C11</f>
        <v>72000</v>
      </c>
      <c r="I43" s="34"/>
      <c r="J43" s="49">
        <f>D18</f>
        <v>850</v>
      </c>
    </row>
    <row r="44" spans="2:12" ht="15.75" thickBot="1">
      <c r="B44" s="34"/>
      <c r="C44" s="34"/>
      <c r="D44" s="34"/>
      <c r="E44" s="34"/>
      <c r="F44" s="34"/>
      <c r="G44" s="34"/>
      <c r="H44" s="49">
        <f>D11</f>
        <v>72000</v>
      </c>
      <c r="I44" s="34"/>
      <c r="J44" s="20" t="s">
        <v>22</v>
      </c>
    </row>
    <row r="45" spans="2:12">
      <c r="B45" s="34"/>
      <c r="C45" s="34"/>
      <c r="D45" s="34"/>
      <c r="E45" s="34"/>
      <c r="F45" s="34"/>
      <c r="G45" s="34"/>
      <c r="H45" s="34"/>
      <c r="J45" s="44" t="s">
        <v>53</v>
      </c>
    </row>
    <row r="46" spans="2:12" ht="15.75" thickBot="1">
      <c r="B46" s="34"/>
      <c r="C46" s="34"/>
      <c r="D46" s="34"/>
      <c r="E46" s="34"/>
      <c r="F46" s="34"/>
      <c r="G46" s="34"/>
      <c r="H46" s="20" t="s">
        <v>30</v>
      </c>
      <c r="J46" s="45" t="s">
        <v>54</v>
      </c>
    </row>
    <row r="47" spans="2:12" ht="15.75" thickBot="1">
      <c r="B47" s="34"/>
      <c r="C47" s="34"/>
      <c r="D47" s="34"/>
      <c r="E47" s="34"/>
      <c r="F47" s="34"/>
      <c r="G47" s="34"/>
      <c r="H47" s="34"/>
      <c r="J47" s="50">
        <f>C19</f>
        <v>5000</v>
      </c>
    </row>
    <row r="48" spans="2:12" ht="15.75" thickBot="1">
      <c r="B48" s="34"/>
      <c r="C48" s="34"/>
      <c r="D48" s="34"/>
      <c r="E48" s="34"/>
      <c r="F48" s="47" t="s">
        <v>7</v>
      </c>
      <c r="G48" s="34"/>
      <c r="H48" s="47" t="s">
        <v>32</v>
      </c>
      <c r="I48" s="34"/>
      <c r="J48" s="49">
        <f>D19</f>
        <v>5000</v>
      </c>
    </row>
    <row r="49" spans="2:11" ht="15.75" thickBot="1">
      <c r="B49" s="34"/>
      <c r="C49" s="34"/>
      <c r="D49" s="34"/>
      <c r="E49" s="34"/>
      <c r="F49" s="49">
        <f>H43-H49</f>
        <v>3800</v>
      </c>
      <c r="H49" s="49">
        <f>J32+J37+J42+J47+J51+J55</f>
        <v>68200</v>
      </c>
      <c r="J49" s="20" t="s">
        <v>22</v>
      </c>
    </row>
    <row r="50" spans="2:11" ht="15.75" thickBot="1">
      <c r="B50" s="34"/>
      <c r="C50" s="34"/>
      <c r="D50" s="34"/>
      <c r="E50" s="34"/>
      <c r="F50" s="49">
        <f>H44-H50</f>
        <v>3800</v>
      </c>
      <c r="H50" s="49">
        <f>J33+J38+J43+J48+J52+J56</f>
        <v>68200</v>
      </c>
      <c r="I50" s="34"/>
      <c r="J50" s="47" t="s">
        <v>28</v>
      </c>
    </row>
    <row r="51" spans="2:11" ht="15.75" thickBot="1">
      <c r="B51" s="34"/>
      <c r="C51" s="34"/>
      <c r="D51" s="34"/>
      <c r="F51" s="34"/>
      <c r="H51" s="34"/>
      <c r="J51" s="49">
        <f>C20</f>
        <v>500</v>
      </c>
    </row>
    <row r="52" spans="2:11" ht="15.75" thickBot="1">
      <c r="B52" s="34"/>
      <c r="C52" s="34"/>
      <c r="D52" s="44" t="s">
        <v>47</v>
      </c>
      <c r="F52" s="20" t="s">
        <v>34</v>
      </c>
      <c r="G52" s="34"/>
      <c r="H52" s="34"/>
      <c r="J52" s="49">
        <f>D20</f>
        <v>500</v>
      </c>
    </row>
    <row r="53" spans="2:11" ht="15.75" thickBot="1">
      <c r="B53" s="34"/>
      <c r="C53" s="34"/>
      <c r="D53" s="45" t="s">
        <v>48</v>
      </c>
      <c r="H53" s="34"/>
      <c r="J53" s="20" t="s">
        <v>22</v>
      </c>
    </row>
    <row r="54" spans="2:11" ht="15.75" thickBot="1">
      <c r="B54" s="34"/>
      <c r="C54" s="34"/>
      <c r="D54" s="53">
        <f>F49/F55</f>
        <v>5.2777777777777778E-2</v>
      </c>
      <c r="F54" s="47" t="s">
        <v>10</v>
      </c>
      <c r="G54" s="34"/>
      <c r="H54" s="34"/>
      <c r="I54" s="34"/>
      <c r="J54" s="47" t="s">
        <v>33</v>
      </c>
    </row>
    <row r="55" spans="2:11" ht="15.75" thickBot="1">
      <c r="B55" s="34"/>
      <c r="C55" s="34"/>
      <c r="D55" s="53">
        <f>F50/F56</f>
        <v>5.2777777777777778E-2</v>
      </c>
      <c r="F55" s="49">
        <f>C11</f>
        <v>72000</v>
      </c>
      <c r="H55" s="34"/>
      <c r="I55" s="34"/>
      <c r="J55" s="49">
        <f>C21</f>
        <v>1350</v>
      </c>
    </row>
    <row r="56" spans="2:11" ht="15.75" thickBot="1">
      <c r="B56" s="34"/>
      <c r="C56" s="34"/>
      <c r="D56" s="34"/>
      <c r="F56" s="49">
        <f>D11</f>
        <v>72000</v>
      </c>
      <c r="H56" s="34"/>
      <c r="I56" s="34"/>
      <c r="J56" s="49">
        <f>D21</f>
        <v>1350</v>
      </c>
    </row>
    <row r="57" spans="2:11" ht="15.75" thickBot="1">
      <c r="B57" s="34"/>
      <c r="C57" s="34"/>
      <c r="D57" s="34"/>
      <c r="F57" s="34"/>
      <c r="H57" s="34"/>
      <c r="I57" s="34"/>
    </row>
    <row r="58" spans="2:11" ht="15.75" thickBot="1">
      <c r="B58" s="36" t="s">
        <v>35</v>
      </c>
      <c r="C58" s="34"/>
      <c r="D58" s="34"/>
      <c r="E58" s="34"/>
      <c r="F58" s="34"/>
      <c r="H58" s="34"/>
      <c r="I58" s="34"/>
    </row>
    <row r="59" spans="2:11" ht="15.75" thickBot="1">
      <c r="B59" s="54">
        <f>D54*D65</f>
        <v>0.17040358744394618</v>
      </c>
      <c r="C59" s="34"/>
      <c r="D59" s="20" t="s">
        <v>36</v>
      </c>
      <c r="F59" s="34"/>
      <c r="G59" s="34"/>
      <c r="H59" s="34"/>
      <c r="I59" s="34"/>
      <c r="J59" s="34"/>
    </row>
    <row r="60" spans="2:11" ht="15.75" thickBot="1">
      <c r="B60" s="54">
        <f>D55*D66</f>
        <v>0.17040358744394618</v>
      </c>
      <c r="C60" s="34"/>
      <c r="D60" s="34"/>
      <c r="E60" s="34"/>
      <c r="F60" s="34"/>
      <c r="G60" s="34"/>
      <c r="H60" s="34"/>
      <c r="I60" s="34"/>
      <c r="J60" s="34"/>
    </row>
    <row r="61" spans="2:11">
      <c r="B61" s="34"/>
      <c r="C61" s="34"/>
      <c r="D61" s="34"/>
      <c r="E61" s="34"/>
      <c r="F61" s="34"/>
      <c r="G61" s="34"/>
      <c r="H61" s="34"/>
      <c r="I61" s="34"/>
      <c r="J61" s="34"/>
    </row>
    <row r="62" spans="2:11" ht="15.75" thickBot="1">
      <c r="B62" s="34"/>
      <c r="C62" s="34"/>
      <c r="D62" s="34"/>
      <c r="E62" s="34"/>
      <c r="F62" s="34"/>
      <c r="H62" s="34"/>
      <c r="I62" s="34"/>
      <c r="J62" s="34"/>
    </row>
    <row r="63" spans="2:11" ht="15.75" thickBot="1">
      <c r="B63" s="34"/>
      <c r="C63" s="34"/>
      <c r="D63" s="46" t="s">
        <v>37</v>
      </c>
      <c r="F63" s="47" t="s">
        <v>10</v>
      </c>
      <c r="H63" s="34"/>
      <c r="I63" s="34"/>
      <c r="J63" s="34"/>
      <c r="K63" s="34"/>
    </row>
    <row r="64" spans="2:11" ht="15.75" thickBot="1">
      <c r="B64" s="34"/>
      <c r="C64" s="34"/>
      <c r="D64" s="45" t="s">
        <v>38</v>
      </c>
      <c r="F64" s="49">
        <f>C11</f>
        <v>72000</v>
      </c>
      <c r="H64" s="34"/>
      <c r="J64" s="34"/>
      <c r="K64" s="34"/>
    </row>
    <row r="65" spans="2:11" ht="15.75" thickBot="1">
      <c r="B65" s="34"/>
      <c r="C65" s="34"/>
      <c r="D65" s="50">
        <f>F64/F71</f>
        <v>3.2286995515695067</v>
      </c>
      <c r="F65" s="49">
        <f>D11</f>
        <v>72000</v>
      </c>
      <c r="G65" s="34"/>
      <c r="H65" s="34"/>
      <c r="J65" s="34"/>
      <c r="K65" s="34"/>
    </row>
    <row r="66" spans="2:11" ht="15.75" thickBot="1">
      <c r="B66" s="34"/>
      <c r="C66" s="34"/>
      <c r="D66" s="49">
        <f>F65/F72</f>
        <v>3.2286995515695067</v>
      </c>
      <c r="F66" s="34"/>
      <c r="H66" s="34"/>
      <c r="J66" s="34"/>
    </row>
    <row r="67" spans="2:11">
      <c r="B67" s="34"/>
      <c r="C67" s="34"/>
      <c r="D67" s="34"/>
      <c r="E67" s="34"/>
      <c r="F67" s="20" t="s">
        <v>39</v>
      </c>
      <c r="G67" s="34"/>
      <c r="H67" s="44" t="s">
        <v>57</v>
      </c>
      <c r="I67" s="34"/>
      <c r="J67" s="34"/>
    </row>
    <row r="68" spans="2:11" ht="15.75" thickBot="1">
      <c r="B68" s="34"/>
      <c r="C68" s="34"/>
      <c r="D68" s="34"/>
      <c r="E68" s="34"/>
      <c r="F68" s="34"/>
      <c r="H68" s="45" t="s">
        <v>56</v>
      </c>
      <c r="J68" s="34"/>
    </row>
    <row r="69" spans="2:11" ht="15.75" thickBot="1">
      <c r="B69" s="34"/>
      <c r="C69" s="34"/>
      <c r="D69" s="34"/>
      <c r="E69" s="34"/>
      <c r="F69" s="44" t="s">
        <v>55</v>
      </c>
      <c r="H69" s="50">
        <f>C12</f>
        <v>15000</v>
      </c>
      <c r="I69" s="34"/>
      <c r="J69" s="34"/>
    </row>
    <row r="70" spans="2:11" ht="15.75" thickBot="1">
      <c r="B70" s="34"/>
      <c r="C70" s="34"/>
      <c r="D70" s="34"/>
      <c r="E70" s="34"/>
      <c r="F70" s="45" t="s">
        <v>56</v>
      </c>
      <c r="H70" s="49">
        <f>D12</f>
        <v>15000</v>
      </c>
      <c r="J70" s="34"/>
    </row>
    <row r="71" spans="2:11" ht="15.75" thickBot="1">
      <c r="B71" s="34"/>
      <c r="C71" s="34"/>
      <c r="D71" s="34"/>
      <c r="E71" s="34"/>
      <c r="F71" s="50">
        <f>H69+H76</f>
        <v>22300</v>
      </c>
      <c r="G71" s="34"/>
      <c r="H71" s="34"/>
      <c r="J71" s="47" t="s">
        <v>23</v>
      </c>
    </row>
    <row r="72" spans="2:11" ht="15.75" thickBot="1">
      <c r="B72" s="34"/>
      <c r="C72" s="34"/>
      <c r="D72" s="34"/>
      <c r="E72" s="34"/>
      <c r="F72" s="49">
        <f>H70+H77</f>
        <v>22300</v>
      </c>
      <c r="G72" s="34"/>
      <c r="H72" s="20" t="s">
        <v>27</v>
      </c>
      <c r="J72" s="49">
        <f>C13</f>
        <v>1500</v>
      </c>
    </row>
    <row r="73" spans="2:11" ht="15.75" thickBot="1">
      <c r="B73" s="34"/>
      <c r="C73" s="34"/>
      <c r="D73" s="34"/>
      <c r="E73" s="34"/>
      <c r="F73" s="34"/>
      <c r="G73" s="34"/>
      <c r="H73" s="34"/>
      <c r="I73" s="34"/>
      <c r="J73" s="49">
        <f>D13</f>
        <v>1500</v>
      </c>
    </row>
    <row r="74" spans="2:11" ht="15.75" thickBot="1">
      <c r="B74" s="34"/>
      <c r="C74" s="34"/>
      <c r="D74" s="34"/>
      <c r="E74" s="34"/>
      <c r="F74" s="34"/>
      <c r="G74" s="34"/>
      <c r="H74" s="44" t="s">
        <v>58</v>
      </c>
      <c r="I74" s="34"/>
      <c r="J74" s="20" t="s">
        <v>27</v>
      </c>
    </row>
    <row r="75" spans="2:11" ht="15.75" thickBot="1">
      <c r="B75" s="34"/>
      <c r="C75" s="34"/>
      <c r="D75" s="34"/>
      <c r="E75" s="34"/>
      <c r="F75" s="34"/>
      <c r="G75" s="34"/>
      <c r="H75" s="45" t="s">
        <v>56</v>
      </c>
      <c r="I75" s="34"/>
      <c r="J75" s="47" t="s">
        <v>24</v>
      </c>
    </row>
    <row r="76" spans="2:11" ht="15.75" thickBot="1">
      <c r="B76" s="34"/>
      <c r="C76" s="34"/>
      <c r="D76" s="34"/>
      <c r="E76" s="34"/>
      <c r="F76" s="34"/>
      <c r="G76" s="34"/>
      <c r="H76" s="50">
        <f>J72+J76+J80</f>
        <v>7300</v>
      </c>
      <c r="I76" s="34"/>
      <c r="J76" s="49">
        <f>C14</f>
        <v>4800</v>
      </c>
    </row>
    <row r="77" spans="2:11" ht="15.75" thickBot="1">
      <c r="H77" s="49">
        <f>J73+J77+J81</f>
        <v>7300</v>
      </c>
      <c r="J77" s="49">
        <f>D14</f>
        <v>4800</v>
      </c>
    </row>
    <row r="78" spans="2:11" ht="15.75" thickBot="1">
      <c r="J78" s="20" t="s">
        <v>27</v>
      </c>
    </row>
    <row r="79" spans="2:11" ht="15.75" thickBot="1">
      <c r="J79" s="47" t="s">
        <v>26</v>
      </c>
    </row>
    <row r="80" spans="2:11" ht="15.75" thickBot="1">
      <c r="J80" s="49">
        <f>C15</f>
        <v>1000</v>
      </c>
    </row>
    <row r="81" spans="2:10" ht="15.75" thickBot="1">
      <c r="J81" s="49">
        <f>D15</f>
        <v>1000</v>
      </c>
    </row>
    <row r="83" spans="2:10" ht="15.75" thickBot="1"/>
    <row r="84" spans="2:10" ht="60.75" customHeight="1" thickBot="1">
      <c r="B84" s="135" t="s">
        <v>85</v>
      </c>
      <c r="C84" s="136"/>
      <c r="D84" s="136"/>
      <c r="E84" s="136"/>
      <c r="F84" s="136"/>
      <c r="G84" s="136"/>
      <c r="H84" s="136"/>
      <c r="I84" s="136"/>
      <c r="J84" s="137"/>
    </row>
  </sheetData>
  <mergeCells count="7">
    <mergeCell ref="B84:J84"/>
    <mergeCell ref="A1:H1"/>
    <mergeCell ref="A3:D3"/>
    <mergeCell ref="F2:J2"/>
    <mergeCell ref="A2:E2"/>
    <mergeCell ref="E3:J3"/>
    <mergeCell ref="A4:J4"/>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topLeftCell="A76" zoomScale="90" zoomScaleNormal="90" workbookViewId="0">
      <selection activeCell="E95" sqref="E95"/>
    </sheetView>
  </sheetViews>
  <sheetFormatPr baseColWidth="10" defaultRowHeight="15"/>
  <cols>
    <col min="2" max="2" width="19.5703125" bestFit="1" customWidth="1"/>
    <col min="3" max="3" width="23.140625" customWidth="1"/>
    <col min="6" max="6" width="12" bestFit="1" customWidth="1"/>
    <col min="8" max="8" width="13" bestFit="1" customWidth="1"/>
    <col min="10" max="10" width="14.42578125" bestFit="1" customWidth="1"/>
  </cols>
  <sheetData>
    <row r="1" spans="1:13" ht="42" customHeight="1">
      <c r="A1" s="118"/>
      <c r="B1" s="118"/>
      <c r="C1" s="118"/>
      <c r="D1" s="118"/>
      <c r="E1" s="118"/>
      <c r="F1" s="118"/>
      <c r="G1" s="118"/>
      <c r="H1" s="118"/>
    </row>
    <row r="2" spans="1:13">
      <c r="A2" s="119" t="s">
        <v>0</v>
      </c>
      <c r="B2" s="119"/>
      <c r="C2" s="119"/>
      <c r="D2" s="119"/>
      <c r="E2" s="119"/>
      <c r="F2" s="120" t="s">
        <v>1</v>
      </c>
      <c r="G2" s="120"/>
      <c r="H2" s="120"/>
      <c r="I2" s="120"/>
      <c r="J2" s="120"/>
      <c r="K2" s="120"/>
    </row>
    <row r="3" spans="1:13">
      <c r="A3" s="121" t="s">
        <v>2</v>
      </c>
      <c r="B3" s="121"/>
      <c r="C3" s="121"/>
      <c r="D3" s="121"/>
      <c r="E3" s="122" t="s">
        <v>3</v>
      </c>
      <c r="F3" s="122"/>
      <c r="G3" s="122"/>
      <c r="H3" s="122"/>
      <c r="I3" s="122"/>
      <c r="J3" s="122"/>
      <c r="K3" s="122"/>
    </row>
    <row r="4" spans="1:13" ht="31.5">
      <c r="A4" s="138" t="s">
        <v>5</v>
      </c>
      <c r="B4" s="139"/>
      <c r="C4" s="139"/>
      <c r="D4" s="139"/>
      <c r="E4" s="139"/>
      <c r="F4" s="139"/>
      <c r="G4" s="139"/>
      <c r="H4" s="139"/>
      <c r="I4" s="139"/>
      <c r="J4" s="139"/>
      <c r="K4" s="139"/>
    </row>
    <row r="6" spans="1:13" ht="18">
      <c r="A6" s="21" t="s">
        <v>40</v>
      </c>
      <c r="G6" s="21"/>
      <c r="J6" s="3"/>
      <c r="K6" s="3"/>
      <c r="L6" s="80"/>
      <c r="M6" s="80"/>
    </row>
    <row r="7" spans="1:13" ht="15.75" thickBot="1">
      <c r="J7" s="3"/>
      <c r="K7" s="3"/>
      <c r="L7" s="3"/>
      <c r="M7" s="3"/>
    </row>
    <row r="8" spans="1:13" ht="15.75" thickBot="1">
      <c r="B8" s="72"/>
      <c r="C8" s="74"/>
      <c r="D8" s="73" t="s">
        <v>17</v>
      </c>
      <c r="E8" s="73" t="s">
        <v>41</v>
      </c>
      <c r="F8" s="146" t="s">
        <v>4</v>
      </c>
      <c r="H8" s="43"/>
      <c r="I8" s="43"/>
      <c r="J8" s="43"/>
      <c r="K8" s="43"/>
      <c r="L8" s="43"/>
      <c r="M8" s="43"/>
    </row>
    <row r="9" spans="1:13">
      <c r="B9" s="65" t="s">
        <v>20</v>
      </c>
      <c r="C9" s="61"/>
      <c r="D9" s="85">
        <v>4000</v>
      </c>
      <c r="E9" s="85">
        <v>4000</v>
      </c>
      <c r="F9" s="66" t="s">
        <v>44</v>
      </c>
      <c r="H9" s="41"/>
      <c r="I9" s="95"/>
      <c r="J9" s="43"/>
      <c r="K9" s="43"/>
      <c r="L9" s="81"/>
      <c r="M9" s="81"/>
    </row>
    <row r="10" spans="1:13" ht="15.75" thickBot="1">
      <c r="B10" s="67" t="s">
        <v>18</v>
      </c>
      <c r="C10" s="61"/>
      <c r="D10" s="62">
        <v>18</v>
      </c>
      <c r="E10" s="62">
        <v>18</v>
      </c>
      <c r="F10" s="68" t="s">
        <v>45</v>
      </c>
      <c r="H10" s="41"/>
      <c r="I10" s="96"/>
      <c r="J10" s="43"/>
      <c r="K10" s="43"/>
      <c r="L10" s="82"/>
      <c r="M10" s="82"/>
    </row>
    <row r="11" spans="1:13" ht="15.75" thickBot="1">
      <c r="B11" s="63" t="s">
        <v>10</v>
      </c>
      <c r="C11" s="64"/>
      <c r="D11" s="75">
        <f>D9*D10</f>
        <v>72000</v>
      </c>
      <c r="E11" s="75">
        <f>E9*E10</f>
        <v>72000</v>
      </c>
      <c r="F11" s="52" t="s">
        <v>45</v>
      </c>
      <c r="H11" s="41"/>
      <c r="I11" s="89"/>
      <c r="J11" s="43"/>
      <c r="K11" s="3"/>
      <c r="L11" s="83"/>
      <c r="M11" s="83"/>
    </row>
    <row r="12" spans="1:13" ht="15.75" thickBot="1">
      <c r="B12" s="76" t="s">
        <v>19</v>
      </c>
      <c r="C12" s="29"/>
      <c r="D12" s="77">
        <v>5</v>
      </c>
      <c r="E12" s="77">
        <v>5</v>
      </c>
      <c r="F12" s="78" t="s">
        <v>43</v>
      </c>
      <c r="H12" s="41"/>
      <c r="I12" s="97"/>
      <c r="J12" s="43"/>
      <c r="K12" s="43"/>
      <c r="L12" s="60"/>
      <c r="M12" s="60"/>
    </row>
    <row r="13" spans="1:13" ht="15.75" thickBot="1">
      <c r="B13" s="63" t="s">
        <v>74</v>
      </c>
      <c r="C13" s="64"/>
      <c r="D13" s="75">
        <f>D9*D12</f>
        <v>20000</v>
      </c>
      <c r="E13" s="75">
        <f>E9*E12</f>
        <v>20000</v>
      </c>
      <c r="F13" s="52" t="s">
        <v>45</v>
      </c>
      <c r="H13" s="41"/>
      <c r="I13" s="97"/>
      <c r="J13" s="43"/>
      <c r="K13" s="3"/>
      <c r="L13" s="84"/>
      <c r="M13" s="84"/>
    </row>
    <row r="14" spans="1:13" ht="15.75" thickBot="1">
      <c r="B14" s="76" t="s">
        <v>61</v>
      </c>
      <c r="C14" s="29"/>
      <c r="D14" s="77">
        <v>3.5</v>
      </c>
      <c r="E14" s="77">
        <v>3.5</v>
      </c>
      <c r="F14" s="78" t="s">
        <v>44</v>
      </c>
      <c r="H14" s="41"/>
      <c r="I14" s="97"/>
      <c r="J14" s="43"/>
      <c r="K14" s="3"/>
      <c r="L14" s="58"/>
      <c r="M14" s="58"/>
    </row>
    <row r="15" spans="1:13" ht="15.75" thickBot="1">
      <c r="B15" s="79" t="s">
        <v>75</v>
      </c>
      <c r="C15" s="64"/>
      <c r="D15" s="75">
        <f>D9*D14</f>
        <v>14000</v>
      </c>
      <c r="E15" s="75">
        <f>E9*E14</f>
        <v>14000</v>
      </c>
      <c r="F15" s="52" t="s">
        <v>45</v>
      </c>
      <c r="H15" s="41"/>
      <c r="I15" s="97"/>
      <c r="J15" s="43"/>
      <c r="K15" s="3"/>
      <c r="L15" s="58"/>
      <c r="M15" s="58"/>
    </row>
    <row r="16" spans="1:13" ht="15.75" thickBot="1">
      <c r="B16" s="76" t="s">
        <v>62</v>
      </c>
      <c r="C16" s="29"/>
      <c r="D16" s="77">
        <v>1</v>
      </c>
      <c r="E16" s="77">
        <v>1</v>
      </c>
      <c r="F16" s="78" t="s">
        <v>44</v>
      </c>
      <c r="H16" s="41"/>
      <c r="I16" s="97"/>
      <c r="J16" s="43"/>
      <c r="K16" s="3"/>
      <c r="L16" s="58"/>
      <c r="M16" s="58"/>
    </row>
    <row r="17" spans="1:24" ht="15.75" thickBot="1">
      <c r="B17" s="79" t="s">
        <v>71</v>
      </c>
      <c r="C17" s="98"/>
      <c r="D17" s="75">
        <f>D9*D16</f>
        <v>4000</v>
      </c>
      <c r="E17" s="75">
        <f>E9*E16</f>
        <v>4000</v>
      </c>
      <c r="F17" s="52" t="s">
        <v>45</v>
      </c>
      <c r="H17" s="41"/>
      <c r="I17" s="97"/>
      <c r="J17" s="43"/>
      <c r="K17" s="3"/>
      <c r="L17" s="58"/>
      <c r="M17" s="58"/>
    </row>
    <row r="18" spans="1:24">
      <c r="B18" s="69" t="s">
        <v>60</v>
      </c>
      <c r="C18" s="29"/>
      <c r="D18" s="94">
        <v>31500</v>
      </c>
      <c r="E18" s="94">
        <v>31500</v>
      </c>
      <c r="F18" s="32" t="s">
        <v>45</v>
      </c>
      <c r="H18" s="41"/>
      <c r="I18" s="97"/>
      <c r="J18" s="43"/>
      <c r="K18" s="43"/>
      <c r="L18" s="60"/>
      <c r="M18" s="60"/>
    </row>
    <row r="19" spans="1:24">
      <c r="B19" s="65" t="s">
        <v>21</v>
      </c>
      <c r="C19" s="61"/>
      <c r="D19" s="37">
        <v>15000</v>
      </c>
      <c r="E19" s="37">
        <v>15000</v>
      </c>
      <c r="F19" s="66" t="s">
        <v>45</v>
      </c>
      <c r="H19" s="41"/>
      <c r="I19" s="97"/>
      <c r="J19" s="43"/>
      <c r="K19" s="18"/>
      <c r="L19" s="59"/>
      <c r="M19" s="59"/>
    </row>
    <row r="20" spans="1:24">
      <c r="B20" s="65" t="s">
        <v>23</v>
      </c>
      <c r="C20" s="61"/>
      <c r="D20" s="37">
        <v>1500</v>
      </c>
      <c r="E20" s="37">
        <v>1500</v>
      </c>
      <c r="F20" s="66" t="s">
        <v>45</v>
      </c>
      <c r="H20" s="41"/>
      <c r="I20" s="97"/>
      <c r="J20" s="43"/>
      <c r="K20" s="18"/>
      <c r="L20" s="59"/>
      <c r="M20" s="59"/>
    </row>
    <row r="21" spans="1:24">
      <c r="B21" s="65" t="s">
        <v>26</v>
      </c>
      <c r="C21" s="61"/>
      <c r="D21" s="37">
        <v>1000</v>
      </c>
      <c r="E21" s="37">
        <v>1000</v>
      </c>
      <c r="F21" s="66" t="s">
        <v>45</v>
      </c>
      <c r="H21" s="41"/>
      <c r="I21" s="97"/>
      <c r="J21" s="43"/>
      <c r="K21" s="18"/>
      <c r="L21" s="60"/>
      <c r="M21" s="60"/>
    </row>
    <row r="22" spans="1:24" ht="15.75" thickBot="1">
      <c r="B22" s="70" t="s">
        <v>24</v>
      </c>
      <c r="C22" s="71"/>
      <c r="D22" s="38">
        <v>4800</v>
      </c>
      <c r="E22" s="38">
        <v>4800</v>
      </c>
      <c r="F22" s="31" t="s">
        <v>45</v>
      </c>
      <c r="H22" s="43"/>
      <c r="I22" s="43"/>
      <c r="J22" s="43"/>
      <c r="L22" s="60"/>
      <c r="M22" s="60"/>
      <c r="N22" s="3"/>
    </row>
    <row r="23" spans="1:24">
      <c r="H23" s="43"/>
      <c r="I23" s="43"/>
      <c r="J23" s="43"/>
      <c r="K23" s="18"/>
      <c r="L23" s="60"/>
      <c r="M23" s="60"/>
      <c r="N23" s="3"/>
    </row>
    <row r="24" spans="1:24" ht="18">
      <c r="A24" s="21" t="s">
        <v>4</v>
      </c>
      <c r="H24" s="43"/>
      <c r="I24" s="43"/>
      <c r="J24" s="43"/>
    </row>
    <row r="26" spans="1:24">
      <c r="A26" s="34" t="s">
        <v>84</v>
      </c>
    </row>
    <row r="27" spans="1:24">
      <c r="A27" s="40" t="s">
        <v>46</v>
      </c>
    </row>
    <row r="29" spans="1:24" ht="18">
      <c r="A29" s="21" t="s">
        <v>63</v>
      </c>
    </row>
    <row r="30" spans="1:24" ht="15.75" thickBot="1"/>
    <row r="31" spans="1:24" ht="15.75" thickBot="1">
      <c r="J31" s="47" t="s">
        <v>10</v>
      </c>
      <c r="K31" s="43"/>
      <c r="Q31" s="89"/>
      <c r="R31" s="43"/>
      <c r="S31" s="43"/>
      <c r="T31" s="43"/>
      <c r="U31" s="43"/>
      <c r="V31" s="43"/>
      <c r="W31" s="43"/>
      <c r="X31" s="43"/>
    </row>
    <row r="32" spans="1:24" ht="15.75" thickBot="1">
      <c r="J32" s="49">
        <f>D11</f>
        <v>72000</v>
      </c>
      <c r="M32" s="43"/>
      <c r="N32" s="43"/>
      <c r="O32" s="43"/>
      <c r="P32" s="43"/>
      <c r="Q32" s="89"/>
      <c r="R32" s="43"/>
      <c r="S32" s="43"/>
      <c r="T32" s="43"/>
      <c r="U32" s="43"/>
      <c r="V32" s="43"/>
      <c r="W32" s="43"/>
      <c r="X32" s="43"/>
    </row>
    <row r="33" spans="2:24" ht="15.75" thickBot="1">
      <c r="J33" s="49">
        <f>E11</f>
        <v>72000</v>
      </c>
      <c r="M33" s="43"/>
      <c r="N33" s="43"/>
      <c r="O33" s="43"/>
      <c r="P33" s="43"/>
      <c r="Q33" s="43"/>
      <c r="R33" s="43"/>
      <c r="S33" s="90"/>
      <c r="T33" s="43"/>
      <c r="U33" s="43"/>
      <c r="V33" s="43"/>
      <c r="W33" s="43"/>
      <c r="X33" s="43"/>
    </row>
    <row r="34" spans="2:24">
      <c r="L34" s="44" t="s">
        <v>50</v>
      </c>
      <c r="M34" s="43"/>
      <c r="N34" s="43"/>
      <c r="O34" s="88"/>
      <c r="P34" s="43"/>
      <c r="Q34" s="90"/>
      <c r="R34" s="43"/>
      <c r="S34" s="43"/>
      <c r="T34" s="43"/>
      <c r="U34" s="43"/>
      <c r="V34" s="43"/>
      <c r="W34" s="43"/>
      <c r="X34" s="43"/>
    </row>
    <row r="35" spans="2:24" ht="15.75" thickBot="1">
      <c r="B35" s="34"/>
      <c r="C35" s="34"/>
      <c r="D35" s="34"/>
      <c r="E35" s="34"/>
      <c r="F35" s="34"/>
      <c r="G35" s="34"/>
      <c r="H35" s="34"/>
      <c r="I35" s="34"/>
      <c r="J35" s="20" t="s">
        <v>64</v>
      </c>
      <c r="L35" s="45" t="s">
        <v>49</v>
      </c>
      <c r="M35" s="43"/>
      <c r="N35" s="43"/>
      <c r="O35" s="89"/>
      <c r="P35" s="43"/>
      <c r="Q35" s="43"/>
      <c r="R35" s="43"/>
      <c r="S35" s="43"/>
      <c r="T35" s="43"/>
      <c r="U35" s="43"/>
      <c r="V35" s="43"/>
      <c r="W35" s="43"/>
      <c r="X35" s="43"/>
    </row>
    <row r="36" spans="2:24" ht="15.75" thickBot="1">
      <c r="B36" s="34"/>
      <c r="C36" s="34"/>
      <c r="D36" s="34"/>
      <c r="E36" s="34"/>
      <c r="F36" s="34"/>
      <c r="G36" s="34"/>
      <c r="H36" s="34"/>
      <c r="I36" s="34"/>
      <c r="L36" s="50">
        <f>D13</f>
        <v>20000</v>
      </c>
      <c r="M36" s="43"/>
      <c r="N36" s="43"/>
      <c r="O36" s="89"/>
      <c r="P36" s="43"/>
      <c r="Q36" s="93"/>
      <c r="R36" s="43"/>
      <c r="S36" s="88"/>
      <c r="T36" s="43"/>
      <c r="U36" s="88"/>
      <c r="V36" s="43"/>
      <c r="W36" s="88"/>
      <c r="X36" s="43"/>
    </row>
    <row r="37" spans="2:24" ht="15.75" thickBot="1">
      <c r="B37" s="34"/>
      <c r="C37" s="35"/>
      <c r="D37" s="34"/>
      <c r="E37" s="34"/>
      <c r="F37" s="34"/>
      <c r="G37" s="34"/>
      <c r="H37" s="46" t="s">
        <v>65</v>
      </c>
      <c r="I37" s="34"/>
      <c r="J37" s="44" t="s">
        <v>67</v>
      </c>
      <c r="L37" s="49">
        <f>E13</f>
        <v>20000</v>
      </c>
      <c r="M37" s="43"/>
      <c r="N37" s="43"/>
      <c r="O37" s="43"/>
      <c r="P37" s="43"/>
      <c r="Q37" s="89"/>
      <c r="R37" s="43"/>
      <c r="S37" s="89"/>
      <c r="T37" s="91"/>
      <c r="U37" s="89"/>
      <c r="V37" s="91"/>
      <c r="W37" s="89"/>
      <c r="X37" s="43"/>
    </row>
    <row r="38" spans="2:24" ht="15.75" thickBot="1">
      <c r="B38" s="34"/>
      <c r="C38" s="34"/>
      <c r="D38" s="34"/>
      <c r="E38" s="34"/>
      <c r="F38" s="34"/>
      <c r="G38" s="34"/>
      <c r="H38" s="87" t="s">
        <v>66</v>
      </c>
      <c r="I38" s="34"/>
      <c r="J38" s="45" t="s">
        <v>68</v>
      </c>
      <c r="L38" s="20" t="s">
        <v>22</v>
      </c>
      <c r="M38" s="90"/>
      <c r="N38" s="43"/>
      <c r="O38" s="90"/>
      <c r="P38" s="43"/>
      <c r="Q38" s="89"/>
      <c r="R38" s="43"/>
      <c r="S38" s="89"/>
      <c r="T38" s="43"/>
      <c r="U38" s="89"/>
      <c r="V38" s="43"/>
      <c r="W38" s="89"/>
      <c r="X38" s="43"/>
    </row>
    <row r="39" spans="2:24" ht="15.75" thickBot="1">
      <c r="B39" s="34"/>
      <c r="C39" s="34"/>
      <c r="D39" s="34"/>
      <c r="E39" s="34"/>
      <c r="F39" s="34"/>
      <c r="G39" s="34"/>
      <c r="H39" s="50">
        <f>J32-J39</f>
        <v>34000</v>
      </c>
      <c r="I39" s="34"/>
      <c r="J39" s="50">
        <f>L36+L41+L48</f>
        <v>38000</v>
      </c>
      <c r="L39" s="44" t="s">
        <v>69</v>
      </c>
      <c r="M39" s="89"/>
      <c r="N39" s="43"/>
      <c r="O39" s="43"/>
      <c r="P39" s="43"/>
      <c r="Q39" s="43"/>
      <c r="R39" s="43"/>
      <c r="S39" s="43"/>
      <c r="T39" s="43"/>
      <c r="U39" s="43"/>
      <c r="V39" s="43"/>
      <c r="W39" s="43"/>
      <c r="X39" s="43"/>
    </row>
    <row r="40" spans="2:24" ht="15.75" thickBot="1">
      <c r="B40" s="34"/>
      <c r="C40" s="34"/>
      <c r="D40" s="34"/>
      <c r="E40" s="34"/>
      <c r="F40" s="34"/>
      <c r="G40" s="34"/>
      <c r="H40" s="49">
        <f>J33-J40</f>
        <v>34000</v>
      </c>
      <c r="I40" s="34"/>
      <c r="J40" s="49">
        <f>L37+L42+L49</f>
        <v>38000</v>
      </c>
      <c r="L40" s="45" t="s">
        <v>70</v>
      </c>
      <c r="M40" s="89"/>
      <c r="N40" s="43"/>
      <c r="O40" s="90"/>
      <c r="P40" s="43"/>
      <c r="Q40" s="43"/>
      <c r="R40" s="43"/>
      <c r="S40" s="90"/>
      <c r="T40" s="43"/>
      <c r="U40" s="43"/>
      <c r="V40" s="43"/>
      <c r="W40" s="43"/>
      <c r="X40" s="43"/>
    </row>
    <row r="41" spans="2:24" ht="15.75" thickBot="1">
      <c r="B41" s="34"/>
      <c r="C41" s="34"/>
      <c r="D41" s="34"/>
      <c r="E41" s="34"/>
      <c r="F41" s="34"/>
      <c r="G41" s="34"/>
      <c r="H41" s="34"/>
      <c r="L41" s="49">
        <f>D15</f>
        <v>14000</v>
      </c>
      <c r="M41" s="91"/>
      <c r="N41" s="43"/>
      <c r="O41" s="89"/>
      <c r="P41" s="43"/>
      <c r="Q41" s="43"/>
      <c r="R41" s="43"/>
      <c r="S41" s="43"/>
      <c r="T41" s="43"/>
      <c r="U41" s="43"/>
      <c r="V41" s="43"/>
      <c r="W41" s="43"/>
      <c r="X41" s="43"/>
    </row>
    <row r="42" spans="2:24" ht="15.75" thickBot="1">
      <c r="B42" s="34"/>
      <c r="C42" s="34"/>
      <c r="D42" s="34"/>
      <c r="E42" s="34"/>
      <c r="F42" s="34"/>
      <c r="G42" s="34"/>
      <c r="H42" s="20" t="s">
        <v>30</v>
      </c>
      <c r="L42" s="49">
        <f>E15</f>
        <v>14000</v>
      </c>
      <c r="M42" s="90"/>
      <c r="N42" s="43"/>
      <c r="O42" s="89"/>
      <c r="P42" s="43"/>
    </row>
    <row r="43" spans="2:24" ht="15.75" thickBot="1">
      <c r="B43" s="34"/>
      <c r="C43" s="34"/>
      <c r="D43" s="34"/>
      <c r="E43" s="34"/>
      <c r="F43" s="34"/>
      <c r="G43" s="34"/>
      <c r="H43" s="34"/>
      <c r="L43" s="20" t="s">
        <v>22</v>
      </c>
      <c r="M43" s="89"/>
      <c r="N43" s="43"/>
      <c r="O43" s="43"/>
      <c r="P43" s="43"/>
    </row>
    <row r="44" spans="2:24" ht="15.75" thickBot="1">
      <c r="B44" s="34"/>
      <c r="C44" s="34"/>
      <c r="D44" s="34"/>
      <c r="E44" s="34"/>
      <c r="F44" s="47" t="s">
        <v>7</v>
      </c>
      <c r="G44" s="34"/>
      <c r="H44" s="47" t="s">
        <v>60</v>
      </c>
      <c r="I44" s="34"/>
      <c r="L44" s="44" t="s">
        <v>72</v>
      </c>
      <c r="M44" s="89"/>
      <c r="N44" s="43"/>
      <c r="O44" s="43"/>
      <c r="P44" s="43"/>
      <c r="S44" s="20"/>
    </row>
    <row r="45" spans="2:24" ht="15.75" thickBot="1">
      <c r="B45" s="34"/>
      <c r="C45" s="34"/>
      <c r="D45" s="34"/>
      <c r="E45" s="34"/>
      <c r="F45" s="49">
        <f>H39-H45</f>
        <v>2500</v>
      </c>
      <c r="H45" s="49">
        <f>D18</f>
        <v>31500</v>
      </c>
      <c r="J45" s="20"/>
      <c r="L45" s="92" t="s">
        <v>69</v>
      </c>
      <c r="M45" s="43"/>
      <c r="N45" s="43"/>
      <c r="O45" s="43"/>
      <c r="P45" s="43"/>
    </row>
    <row r="46" spans="2:24" ht="15.75" thickBot="1">
      <c r="B46" s="34"/>
      <c r="C46" s="34"/>
      <c r="D46" s="34"/>
      <c r="E46" s="34"/>
      <c r="F46" s="49">
        <f>H40-H46</f>
        <v>2500</v>
      </c>
      <c r="H46" s="49">
        <f>E18</f>
        <v>31500</v>
      </c>
      <c r="I46" s="34"/>
      <c r="L46" s="92" t="s">
        <v>73</v>
      </c>
      <c r="M46" s="43"/>
      <c r="N46" s="43"/>
      <c r="O46" s="43"/>
      <c r="P46" s="43"/>
    </row>
    <row r="47" spans="2:24" ht="15.75" thickBot="1">
      <c r="B47" s="34"/>
      <c r="C47" s="34"/>
      <c r="D47" s="34"/>
      <c r="F47" s="34"/>
      <c r="H47" s="34"/>
      <c r="L47" s="87" t="s">
        <v>49</v>
      </c>
    </row>
    <row r="48" spans="2:24" ht="15.75" thickBot="1">
      <c r="B48" s="34"/>
      <c r="C48" s="34"/>
      <c r="D48" s="44" t="s">
        <v>47</v>
      </c>
      <c r="F48" s="20" t="s">
        <v>34</v>
      </c>
      <c r="G48" s="34"/>
      <c r="H48" s="34"/>
      <c r="J48" s="43"/>
      <c r="L48" s="50">
        <f>D17</f>
        <v>4000</v>
      </c>
    </row>
    <row r="49" spans="2:12" ht="15.75" thickBot="1">
      <c r="B49" s="34"/>
      <c r="C49" s="34"/>
      <c r="D49" s="45" t="s">
        <v>48</v>
      </c>
      <c r="H49" s="34"/>
      <c r="J49" s="43"/>
      <c r="L49" s="49">
        <f>E17</f>
        <v>4000</v>
      </c>
    </row>
    <row r="50" spans="2:12" ht="15.75" thickBot="1">
      <c r="B50" s="34"/>
      <c r="C50" s="34"/>
      <c r="D50" s="53">
        <f>F45/F51</f>
        <v>3.4722222222222224E-2</v>
      </c>
      <c r="F50" s="47" t="s">
        <v>10</v>
      </c>
      <c r="G50" s="34"/>
      <c r="H50" s="34"/>
      <c r="I50" s="34"/>
      <c r="J50" s="42"/>
    </row>
    <row r="51" spans="2:12" ht="15.75" thickBot="1">
      <c r="B51" s="34"/>
      <c r="C51" s="34"/>
      <c r="D51" s="53">
        <f>F46/F52</f>
        <v>3.4722222222222224E-2</v>
      </c>
      <c r="F51" s="49">
        <f>D11</f>
        <v>72000</v>
      </c>
      <c r="H51" s="34"/>
      <c r="I51" s="34"/>
      <c r="J51" s="89"/>
    </row>
    <row r="52" spans="2:12" ht="15.75" thickBot="1">
      <c r="B52" s="34"/>
      <c r="C52" s="34"/>
      <c r="D52" s="34"/>
      <c r="F52" s="49">
        <f>E11</f>
        <v>72000</v>
      </c>
      <c r="H52" s="34"/>
      <c r="I52" s="34"/>
      <c r="J52" s="89"/>
    </row>
    <row r="53" spans="2:12" ht="15.75" thickBot="1">
      <c r="B53" s="34"/>
      <c r="C53" s="34"/>
      <c r="D53" s="34"/>
      <c r="F53" s="34"/>
      <c r="H53" s="34"/>
      <c r="I53" s="34"/>
      <c r="J53" s="43"/>
    </row>
    <row r="54" spans="2:12" ht="15.75" thickBot="1">
      <c r="B54" s="36" t="s">
        <v>35</v>
      </c>
      <c r="C54" s="34"/>
      <c r="D54" s="34"/>
      <c r="E54" s="34"/>
      <c r="F54" s="34"/>
      <c r="H54" s="34"/>
      <c r="I54" s="34"/>
    </row>
    <row r="55" spans="2:12" ht="15.75" thickBot="1">
      <c r="B55" s="54">
        <f>D50*D61</f>
        <v>0.11210762331838565</v>
      </c>
      <c r="C55" s="34"/>
      <c r="D55" s="20" t="s">
        <v>36</v>
      </c>
      <c r="F55" s="34"/>
      <c r="G55" s="34"/>
      <c r="H55" s="34"/>
      <c r="I55" s="34"/>
      <c r="J55" s="34"/>
    </row>
    <row r="56" spans="2:12" ht="15.75" thickBot="1">
      <c r="B56" s="54">
        <f>D51*D62</f>
        <v>0.11210762331838565</v>
      </c>
      <c r="C56" s="34"/>
      <c r="D56" s="34"/>
      <c r="E56" s="34"/>
      <c r="F56" s="34"/>
      <c r="G56" s="34"/>
      <c r="H56" s="34"/>
      <c r="I56" s="34"/>
      <c r="J56" s="34"/>
    </row>
    <row r="57" spans="2:12">
      <c r="B57" s="34"/>
      <c r="C57" s="34"/>
      <c r="D57" s="34"/>
      <c r="E57" s="34"/>
      <c r="F57" s="34"/>
      <c r="G57" s="34"/>
      <c r="H57" s="34"/>
      <c r="I57" s="34"/>
      <c r="J57" s="34"/>
    </row>
    <row r="58" spans="2:12" ht="15.75" thickBot="1">
      <c r="B58" s="34"/>
      <c r="C58" s="34"/>
      <c r="D58" s="34"/>
      <c r="E58" s="34"/>
      <c r="F58" s="34"/>
      <c r="H58" s="34"/>
      <c r="I58" s="34"/>
      <c r="J58" s="34"/>
    </row>
    <row r="59" spans="2:12" ht="15.75" thickBot="1">
      <c r="B59" s="34"/>
      <c r="C59" s="34"/>
      <c r="D59" s="46" t="s">
        <v>37</v>
      </c>
      <c r="F59" s="47" t="s">
        <v>10</v>
      </c>
      <c r="H59" s="34"/>
      <c r="I59" s="34"/>
      <c r="J59" s="34"/>
      <c r="K59" s="34"/>
    </row>
    <row r="60" spans="2:12" ht="15.75" thickBot="1">
      <c r="B60" s="34"/>
      <c r="C60" s="34"/>
      <c r="D60" s="45" t="s">
        <v>38</v>
      </c>
      <c r="F60" s="49">
        <f>D11</f>
        <v>72000</v>
      </c>
      <c r="H60" s="34"/>
      <c r="J60" s="34"/>
      <c r="K60" s="34"/>
    </row>
    <row r="61" spans="2:12" ht="15.75" thickBot="1">
      <c r="B61" s="34"/>
      <c r="C61" s="34"/>
      <c r="D61" s="50">
        <f>F60/F67</f>
        <v>3.2286995515695067</v>
      </c>
      <c r="F61" s="49">
        <f>E11</f>
        <v>72000</v>
      </c>
      <c r="G61" s="34"/>
      <c r="H61" s="34"/>
      <c r="J61" s="34"/>
      <c r="K61" s="34"/>
    </row>
    <row r="62" spans="2:12" ht="15.75" thickBot="1">
      <c r="B62" s="34"/>
      <c r="C62" s="34"/>
      <c r="D62" s="49">
        <f>F61/F68</f>
        <v>3.2286995515695067</v>
      </c>
      <c r="F62" s="34"/>
      <c r="H62" s="34"/>
      <c r="J62" s="34"/>
    </row>
    <row r="63" spans="2:12">
      <c r="B63" s="34"/>
      <c r="C63" s="34"/>
      <c r="D63" s="34"/>
      <c r="E63" s="34"/>
      <c r="F63" s="20" t="s">
        <v>39</v>
      </c>
      <c r="G63" s="34"/>
      <c r="H63" s="44" t="s">
        <v>57</v>
      </c>
      <c r="I63" s="34"/>
      <c r="J63" s="34"/>
    </row>
    <row r="64" spans="2:12" ht="15.75" thickBot="1">
      <c r="B64" s="34"/>
      <c r="C64" s="34"/>
      <c r="D64" s="34"/>
      <c r="E64" s="34"/>
      <c r="F64" s="34"/>
      <c r="H64" s="45" t="s">
        <v>56</v>
      </c>
      <c r="J64" s="34"/>
    </row>
    <row r="65" spans="2:10" ht="15.75" thickBot="1">
      <c r="B65" s="34"/>
      <c r="C65" s="34"/>
      <c r="D65" s="34"/>
      <c r="E65" s="34"/>
      <c r="F65" s="44" t="s">
        <v>55</v>
      </c>
      <c r="H65" s="50">
        <f>D19</f>
        <v>15000</v>
      </c>
      <c r="I65" s="34"/>
      <c r="J65" s="34"/>
    </row>
    <row r="66" spans="2:10" ht="15.75" thickBot="1">
      <c r="B66" s="34"/>
      <c r="C66" s="34"/>
      <c r="D66" s="34"/>
      <c r="E66" s="34"/>
      <c r="F66" s="45" t="s">
        <v>56</v>
      </c>
      <c r="H66" s="49">
        <f>E19</f>
        <v>15000</v>
      </c>
      <c r="J66" s="34"/>
    </row>
    <row r="67" spans="2:10" ht="15.75" thickBot="1">
      <c r="B67" s="34"/>
      <c r="C67" s="34"/>
      <c r="D67" s="34"/>
      <c r="E67" s="34"/>
      <c r="F67" s="50">
        <f>H65+H72</f>
        <v>22300</v>
      </c>
      <c r="G67" s="34"/>
      <c r="H67" s="34"/>
      <c r="J67" s="47" t="s">
        <v>23</v>
      </c>
    </row>
    <row r="68" spans="2:10" ht="15.75" thickBot="1">
      <c r="B68" s="34"/>
      <c r="C68" s="34"/>
      <c r="D68" s="34"/>
      <c r="E68" s="34"/>
      <c r="F68" s="49">
        <f>H66+H73</f>
        <v>22300</v>
      </c>
      <c r="G68" s="34"/>
      <c r="H68" s="20" t="s">
        <v>27</v>
      </c>
      <c r="J68" s="49">
        <f>D20</f>
        <v>1500</v>
      </c>
    </row>
    <row r="69" spans="2:10" ht="15.75" thickBot="1">
      <c r="B69" s="34"/>
      <c r="C69" s="34"/>
      <c r="D69" s="34"/>
      <c r="E69" s="34"/>
      <c r="F69" s="34"/>
      <c r="G69" s="34"/>
      <c r="H69" s="34"/>
      <c r="I69" s="34"/>
      <c r="J69" s="49">
        <f>E20</f>
        <v>1500</v>
      </c>
    </row>
    <row r="70" spans="2:10" ht="15.75" thickBot="1">
      <c r="B70" s="34"/>
      <c r="C70" s="34"/>
      <c r="D70" s="34"/>
      <c r="E70" s="34"/>
      <c r="F70" s="34"/>
      <c r="G70" s="34"/>
      <c r="H70" s="44" t="s">
        <v>58</v>
      </c>
      <c r="I70" s="34"/>
      <c r="J70" s="20" t="s">
        <v>27</v>
      </c>
    </row>
    <row r="71" spans="2:10" ht="15.75" thickBot="1">
      <c r="B71" s="34"/>
      <c r="C71" s="34"/>
      <c r="D71" s="34"/>
      <c r="E71" s="34"/>
      <c r="F71" s="34"/>
      <c r="G71" s="34"/>
      <c r="H71" s="45" t="s">
        <v>56</v>
      </c>
      <c r="I71" s="34"/>
      <c r="J71" s="47" t="s">
        <v>24</v>
      </c>
    </row>
    <row r="72" spans="2:10" ht="15.75" thickBot="1">
      <c r="B72" s="34"/>
      <c r="C72" s="34"/>
      <c r="D72" s="34"/>
      <c r="E72" s="34"/>
      <c r="F72" s="34"/>
      <c r="G72" s="34"/>
      <c r="H72" s="50">
        <f>J68+J72+J76</f>
        <v>7300</v>
      </c>
      <c r="I72" s="34"/>
      <c r="J72" s="49">
        <f>D22</f>
        <v>4800</v>
      </c>
    </row>
    <row r="73" spans="2:10" ht="15.75" thickBot="1">
      <c r="H73" s="49">
        <f>J69+J73+J77</f>
        <v>7300</v>
      </c>
      <c r="J73" s="49">
        <f>E22</f>
        <v>4800</v>
      </c>
    </row>
    <row r="74" spans="2:10" ht="15.75" thickBot="1">
      <c r="J74" s="20" t="s">
        <v>27</v>
      </c>
    </row>
    <row r="75" spans="2:10" ht="15.75" thickBot="1">
      <c r="J75" s="47" t="s">
        <v>26</v>
      </c>
    </row>
    <row r="76" spans="2:10" ht="15.75" thickBot="1">
      <c r="J76" s="49">
        <f>D21</f>
        <v>1000</v>
      </c>
    </row>
    <row r="77" spans="2:10" ht="15.75" thickBot="1">
      <c r="J77" s="49">
        <f>E21</f>
        <v>1000</v>
      </c>
    </row>
    <row r="79" spans="2:10" ht="15.75" thickBot="1"/>
    <row r="80" spans="2:10" ht="60.75" customHeight="1" thickBot="1">
      <c r="B80" s="135" t="s">
        <v>85</v>
      </c>
      <c r="C80" s="136"/>
      <c r="D80" s="136"/>
      <c r="E80" s="136"/>
      <c r="F80" s="136"/>
      <c r="G80" s="136"/>
      <c r="H80" s="136"/>
      <c r="I80" s="136"/>
      <c r="J80" s="137"/>
    </row>
  </sheetData>
  <mergeCells count="7">
    <mergeCell ref="B80:J80"/>
    <mergeCell ref="F2:K2"/>
    <mergeCell ref="E3:K3"/>
    <mergeCell ref="A4:K4"/>
    <mergeCell ref="A1:H1"/>
    <mergeCell ref="A2:E2"/>
    <mergeCell ref="A3:D3"/>
  </mergeCells>
  <conditionalFormatting sqref="O41:O42 Q31:Q32 S37:S38 U37:U38 W37:W38 O35:O36 Q37:Q38">
    <cfRule type="cellIs" dxfId="3" priority="3" stopIfTrue="1" operator="greaterThan">
      <formula>0</formula>
    </cfRule>
  </conditionalFormatting>
  <conditionalFormatting sqref="M39:M40">
    <cfRule type="cellIs" dxfId="2" priority="2" stopIfTrue="1" operator="greaterThan">
      <formula>0</formula>
    </cfRule>
  </conditionalFormatting>
  <conditionalFormatting sqref="M43:M44">
    <cfRule type="cellIs" dxfId="1" priority="1" stopIfTrue="1" operator="greaterThan">
      <formula>0</formula>
    </cfRule>
  </conditionalFormatting>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topLeftCell="A41" workbookViewId="0">
      <selection activeCell="B57" sqref="B57"/>
    </sheetView>
  </sheetViews>
  <sheetFormatPr baseColWidth="10" defaultRowHeight="15"/>
  <cols>
    <col min="2" max="2" width="17.85546875" customWidth="1"/>
    <col min="3" max="3" width="18" customWidth="1"/>
    <col min="4" max="4" width="16.5703125" bestFit="1" customWidth="1"/>
    <col min="6" max="6" width="18.5703125" customWidth="1"/>
  </cols>
  <sheetData>
    <row r="1" spans="1:18" ht="42" customHeight="1">
      <c r="A1" s="118"/>
      <c r="B1" s="118"/>
      <c r="C1" s="118"/>
      <c r="D1" s="118"/>
      <c r="E1" s="118"/>
      <c r="F1" s="118"/>
      <c r="G1" s="118"/>
      <c r="H1" s="118"/>
    </row>
    <row r="2" spans="1:18">
      <c r="A2" s="119" t="s">
        <v>0</v>
      </c>
      <c r="B2" s="119"/>
      <c r="C2" s="119"/>
      <c r="D2" s="119"/>
      <c r="E2" s="120" t="s">
        <v>1</v>
      </c>
      <c r="F2" s="120"/>
      <c r="G2" s="120"/>
      <c r="H2" s="120"/>
    </row>
    <row r="3" spans="1:18">
      <c r="A3" s="121" t="s">
        <v>2</v>
      </c>
      <c r="B3" s="121"/>
      <c r="C3" s="121"/>
      <c r="D3" s="121"/>
      <c r="E3" s="122" t="s">
        <v>3</v>
      </c>
      <c r="F3" s="122"/>
      <c r="G3" s="122"/>
      <c r="H3" s="122"/>
    </row>
    <row r="4" spans="1:18" ht="31.5">
      <c r="A4" s="145" t="s">
        <v>5</v>
      </c>
      <c r="B4" s="128"/>
      <c r="C4" s="128"/>
      <c r="D4" s="128"/>
      <c r="E4" s="128"/>
      <c r="F4" s="128"/>
      <c r="G4" s="128"/>
      <c r="H4" s="129"/>
    </row>
    <row r="6" spans="1:18" ht="18">
      <c r="A6" s="21" t="s">
        <v>40</v>
      </c>
    </row>
    <row r="7" spans="1:18" ht="15.75" thickBot="1">
      <c r="B7" s="3"/>
      <c r="C7" s="3"/>
      <c r="D7" s="3"/>
      <c r="E7" s="3"/>
      <c r="F7" s="3"/>
      <c r="G7" s="3"/>
      <c r="H7" s="3"/>
    </row>
    <row r="8" spans="1:18" ht="15.75" thickBot="1">
      <c r="B8" s="90"/>
      <c r="C8" s="140" t="s">
        <v>35</v>
      </c>
      <c r="D8" s="141"/>
      <c r="E8" s="100"/>
      <c r="F8" s="100"/>
      <c r="G8" s="100"/>
      <c r="H8" s="100"/>
    </row>
    <row r="9" spans="1:18" ht="15.75" thickBot="1">
      <c r="B9" s="101" t="s">
        <v>76</v>
      </c>
      <c r="C9" s="102">
        <v>0.1</v>
      </c>
      <c r="D9" s="103">
        <v>0.15</v>
      </c>
      <c r="E9" s="99"/>
      <c r="F9" s="43"/>
      <c r="G9" s="99"/>
      <c r="H9" s="43"/>
    </row>
    <row r="10" spans="1:18">
      <c r="B10" s="107">
        <v>1</v>
      </c>
      <c r="C10" s="108">
        <f>$C$9/B10</f>
        <v>0.1</v>
      </c>
      <c r="D10" s="109">
        <f>$D$9/B10</f>
        <v>0.15</v>
      </c>
      <c r="E10" s="96"/>
      <c r="F10" s="43"/>
      <c r="G10" s="100"/>
      <c r="H10" s="43"/>
      <c r="O10" s="43"/>
      <c r="P10" s="43"/>
      <c r="Q10" s="43"/>
      <c r="R10" s="90"/>
    </row>
    <row r="11" spans="1:18">
      <c r="B11" s="110">
        <v>2</v>
      </c>
      <c r="C11" s="111">
        <f t="shared" ref="C11:C29" si="0">$C$9/B11</f>
        <v>0.05</v>
      </c>
      <c r="D11" s="112">
        <f t="shared" ref="D11:D29" si="1">$D$9/B11</f>
        <v>7.4999999999999997E-2</v>
      </c>
      <c r="E11" s="89"/>
      <c r="F11" s="43"/>
      <c r="G11" s="100"/>
      <c r="H11" s="43"/>
      <c r="O11" s="43"/>
      <c r="P11" s="43"/>
      <c r="Q11" s="43"/>
      <c r="R11" s="104"/>
    </row>
    <row r="12" spans="1:18">
      <c r="B12" s="110">
        <v>3</v>
      </c>
      <c r="C12" s="111">
        <f t="shared" si="0"/>
        <v>3.3333333333333333E-2</v>
      </c>
      <c r="D12" s="112">
        <f t="shared" si="1"/>
        <v>4.9999999999999996E-2</v>
      </c>
      <c r="E12" s="97"/>
      <c r="F12" s="43"/>
      <c r="G12" s="100"/>
      <c r="H12" s="43"/>
      <c r="O12" s="90"/>
      <c r="P12" s="43"/>
      <c r="Q12" s="43"/>
      <c r="R12" s="43"/>
    </row>
    <row r="13" spans="1:18">
      <c r="B13" s="110">
        <v>4</v>
      </c>
      <c r="C13" s="111">
        <f t="shared" si="0"/>
        <v>2.5000000000000001E-2</v>
      </c>
      <c r="D13" s="112">
        <f t="shared" si="1"/>
        <v>3.7499999999999999E-2</v>
      </c>
      <c r="E13" s="97"/>
      <c r="F13" s="43"/>
      <c r="G13" s="100"/>
      <c r="H13" s="43"/>
      <c r="O13" s="105"/>
      <c r="P13" s="43"/>
      <c r="Q13" s="43"/>
      <c r="R13" s="80"/>
    </row>
    <row r="14" spans="1:18">
      <c r="B14" s="110">
        <v>5</v>
      </c>
      <c r="C14" s="111">
        <f t="shared" si="0"/>
        <v>0.02</v>
      </c>
      <c r="D14" s="112">
        <f t="shared" si="1"/>
        <v>0.03</v>
      </c>
      <c r="E14" s="97"/>
      <c r="F14" s="43"/>
      <c r="G14" s="100"/>
      <c r="H14" s="43"/>
      <c r="O14" s="43"/>
      <c r="P14" s="43"/>
      <c r="Q14" s="43"/>
      <c r="R14" s="43"/>
    </row>
    <row r="15" spans="1:18">
      <c r="B15" s="110">
        <v>6</v>
      </c>
      <c r="C15" s="111">
        <f t="shared" si="0"/>
        <v>1.6666666666666666E-2</v>
      </c>
      <c r="D15" s="112">
        <f t="shared" si="1"/>
        <v>2.4999999999999998E-2</v>
      </c>
      <c r="E15" s="97"/>
      <c r="F15" s="43"/>
      <c r="G15" s="100"/>
      <c r="H15" s="43"/>
      <c r="O15" s="43"/>
      <c r="P15" s="43"/>
      <c r="Q15" s="43"/>
      <c r="R15" s="90"/>
    </row>
    <row r="16" spans="1:18">
      <c r="B16" s="110">
        <v>7</v>
      </c>
      <c r="C16" s="111">
        <f t="shared" si="0"/>
        <v>1.4285714285714287E-2</v>
      </c>
      <c r="D16" s="112">
        <f t="shared" si="1"/>
        <v>2.1428571428571429E-2</v>
      </c>
      <c r="E16" s="97"/>
      <c r="F16" s="43"/>
      <c r="G16" s="100"/>
      <c r="H16" s="43"/>
      <c r="O16" s="43"/>
      <c r="P16" s="43"/>
      <c r="Q16" s="43"/>
      <c r="R16" s="90"/>
    </row>
    <row r="17" spans="1:18">
      <c r="B17" s="110">
        <v>8</v>
      </c>
      <c r="C17" s="111">
        <f t="shared" si="0"/>
        <v>1.2500000000000001E-2</v>
      </c>
      <c r="D17" s="112">
        <f t="shared" si="1"/>
        <v>1.8749999999999999E-2</v>
      </c>
      <c r="E17" s="97"/>
      <c r="F17" s="43"/>
      <c r="G17" s="100"/>
      <c r="H17" s="43"/>
      <c r="O17" s="43"/>
      <c r="P17" s="43"/>
      <c r="Q17" s="43"/>
      <c r="R17" s="106"/>
    </row>
    <row r="18" spans="1:18">
      <c r="B18" s="110">
        <v>9</v>
      </c>
      <c r="C18" s="111">
        <f t="shared" si="0"/>
        <v>1.1111111111111112E-2</v>
      </c>
      <c r="D18" s="112">
        <f t="shared" si="1"/>
        <v>1.6666666666666666E-2</v>
      </c>
      <c r="E18" s="97"/>
      <c r="F18" s="43"/>
      <c r="G18" s="100"/>
      <c r="H18" s="43"/>
      <c r="O18" s="43"/>
      <c r="P18" s="43"/>
      <c r="Q18" s="43"/>
      <c r="R18" s="43"/>
    </row>
    <row r="19" spans="1:18">
      <c r="B19" s="110">
        <v>10</v>
      </c>
      <c r="C19" s="111">
        <f t="shared" si="0"/>
        <v>0.01</v>
      </c>
      <c r="D19" s="112">
        <f t="shared" si="1"/>
        <v>1.4999999999999999E-2</v>
      </c>
      <c r="E19" s="97"/>
      <c r="F19" s="43"/>
      <c r="G19" s="100"/>
      <c r="H19" s="43"/>
    </row>
    <row r="20" spans="1:18">
      <c r="B20" s="110">
        <v>11</v>
      </c>
      <c r="C20" s="111">
        <f t="shared" si="0"/>
        <v>9.0909090909090922E-3</v>
      </c>
      <c r="D20" s="112">
        <f t="shared" si="1"/>
        <v>1.3636363636363636E-2</v>
      </c>
      <c r="E20" s="97"/>
      <c r="F20" s="43"/>
      <c r="G20" s="100"/>
      <c r="H20" s="43"/>
    </row>
    <row r="21" spans="1:18">
      <c r="B21" s="110">
        <v>12</v>
      </c>
      <c r="C21" s="111">
        <f t="shared" si="0"/>
        <v>8.3333333333333332E-3</v>
      </c>
      <c r="D21" s="112">
        <f t="shared" si="1"/>
        <v>1.2499999999999999E-2</v>
      </c>
      <c r="E21" s="97"/>
      <c r="F21" s="43"/>
      <c r="G21" s="100"/>
      <c r="H21" s="43"/>
    </row>
    <row r="22" spans="1:18">
      <c r="B22" s="110">
        <v>13</v>
      </c>
      <c r="C22" s="111">
        <f t="shared" si="0"/>
        <v>7.6923076923076927E-3</v>
      </c>
      <c r="D22" s="112">
        <f t="shared" si="1"/>
        <v>1.1538461538461537E-2</v>
      </c>
    </row>
    <row r="23" spans="1:18">
      <c r="B23" s="110">
        <v>14</v>
      </c>
      <c r="C23" s="111">
        <f t="shared" si="0"/>
        <v>7.1428571428571435E-3</v>
      </c>
      <c r="D23" s="112">
        <f t="shared" si="1"/>
        <v>1.0714285714285714E-2</v>
      </c>
    </row>
    <row r="24" spans="1:18">
      <c r="B24" s="110">
        <v>15</v>
      </c>
      <c r="C24" s="111">
        <f t="shared" si="0"/>
        <v>6.6666666666666671E-3</v>
      </c>
      <c r="D24" s="112">
        <f t="shared" si="1"/>
        <v>0.01</v>
      </c>
    </row>
    <row r="25" spans="1:18">
      <c r="B25" s="110">
        <v>16</v>
      </c>
      <c r="C25" s="111">
        <f t="shared" si="0"/>
        <v>6.2500000000000003E-3</v>
      </c>
      <c r="D25" s="112">
        <f t="shared" si="1"/>
        <v>9.3749999999999997E-3</v>
      </c>
    </row>
    <row r="26" spans="1:18">
      <c r="B26" s="110">
        <v>17</v>
      </c>
      <c r="C26" s="111">
        <f t="shared" si="0"/>
        <v>5.8823529411764705E-3</v>
      </c>
      <c r="D26" s="112">
        <f t="shared" si="1"/>
        <v>8.8235294117647058E-3</v>
      </c>
    </row>
    <row r="27" spans="1:18">
      <c r="B27" s="110">
        <v>18</v>
      </c>
      <c r="C27" s="111">
        <f t="shared" si="0"/>
        <v>5.5555555555555558E-3</v>
      </c>
      <c r="D27" s="112">
        <f t="shared" si="1"/>
        <v>8.3333333333333332E-3</v>
      </c>
    </row>
    <row r="28" spans="1:18">
      <c r="B28" s="110">
        <v>19</v>
      </c>
      <c r="C28" s="111">
        <f t="shared" si="0"/>
        <v>5.263157894736842E-3</v>
      </c>
      <c r="D28" s="112">
        <f t="shared" si="1"/>
        <v>7.8947368421052634E-3</v>
      </c>
    </row>
    <row r="29" spans="1:18" ht="15.75" thickBot="1">
      <c r="B29" s="113">
        <v>20</v>
      </c>
      <c r="C29" s="114">
        <f t="shared" si="0"/>
        <v>5.0000000000000001E-3</v>
      </c>
      <c r="D29" s="115">
        <f t="shared" si="1"/>
        <v>7.4999999999999997E-3</v>
      </c>
    </row>
    <row r="31" spans="1:18" ht="18">
      <c r="A31" s="21" t="s">
        <v>77</v>
      </c>
    </row>
    <row r="45" spans="2:2">
      <c r="B45" s="19"/>
    </row>
    <row r="55" spans="2:8" ht="15.75" thickBot="1"/>
    <row r="56" spans="2:8" ht="29.25" customHeight="1" thickBot="1">
      <c r="B56" s="142" t="s">
        <v>78</v>
      </c>
      <c r="C56" s="143"/>
      <c r="D56" s="143"/>
      <c r="E56" s="143"/>
      <c r="F56" s="143"/>
      <c r="G56" s="143"/>
      <c r="H56" s="144"/>
    </row>
  </sheetData>
  <mergeCells count="8">
    <mergeCell ref="C8:D8"/>
    <mergeCell ref="B56:H56"/>
    <mergeCell ref="A1:H1"/>
    <mergeCell ref="A2:D2"/>
    <mergeCell ref="E2:H2"/>
    <mergeCell ref="A3:D3"/>
    <mergeCell ref="E3:H3"/>
    <mergeCell ref="A4:H4"/>
  </mergeCells>
  <conditionalFormatting sqref="R11 R17 O13">
    <cfRule type="cellIs" dxfId="0" priority="1" stopIfTrue="1" operator="greaterThan">
      <formula>0</formula>
    </cfRule>
  </conditionalFormatting>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Vollkostenbasis</vt:lpstr>
      <vt:lpstr>Teilkostenbasis</vt:lpstr>
      <vt:lpstr>ROI-Analyse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Blumhoff, Manuel</dc:creator>
  <cp:lastModifiedBy>Thorsten</cp:lastModifiedBy>
  <cp:lastPrinted>2015-06-11T13:42:24Z</cp:lastPrinted>
  <dcterms:created xsi:type="dcterms:W3CDTF">2015-04-03T10:06:50Z</dcterms:created>
  <dcterms:modified xsi:type="dcterms:W3CDTF">2016-01-05T16:48:10Z</dcterms:modified>
</cp:coreProperties>
</file>