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240" yWindow="210" windowWidth="15450" windowHeight="8355" activeTab="2"/>
  </bookViews>
  <sheets>
    <sheet name="Info" sheetId="3" r:id="rId1"/>
    <sheet name="One-Product-Company" sheetId="1" r:id="rId2"/>
    <sheet name="Two-Product-Company" sheetId="2" r:id="rId3"/>
  </sheets>
  <calcPr calcId="145621"/>
</workbook>
</file>

<file path=xl/calcChain.xml><?xml version="1.0" encoding="utf-8"?>
<calcChain xmlns="http://schemas.openxmlformats.org/spreadsheetml/2006/main">
  <c r="C27" i="2" l="1"/>
  <c r="C26" i="2"/>
  <c r="C25" i="2"/>
  <c r="C24" i="2"/>
  <c r="C18" i="1"/>
  <c r="C19" i="1" s="1"/>
  <c r="C20" i="1" s="1"/>
  <c r="H23" i="1"/>
  <c r="H24" i="1"/>
  <c r="H25" i="1"/>
  <c r="H26" i="1"/>
  <c r="H27" i="1"/>
  <c r="F23" i="1"/>
  <c r="J23" i="1" s="1"/>
  <c r="F24" i="1"/>
  <c r="G24" i="1" s="1"/>
  <c r="F25" i="1"/>
  <c r="J25" i="1" s="1"/>
  <c r="F26" i="1"/>
  <c r="G26" i="1" s="1"/>
  <c r="F27" i="1"/>
  <c r="J27" i="1" s="1"/>
  <c r="G29" i="1"/>
  <c r="E29" i="1"/>
  <c r="F30" i="1"/>
  <c r="G30" i="1" s="1"/>
  <c r="H30" i="1"/>
  <c r="J29" i="1"/>
  <c r="H29" i="1"/>
  <c r="F13" i="1"/>
  <c r="G13" i="1" s="1"/>
  <c r="F14" i="1"/>
  <c r="J14" i="1" s="1"/>
  <c r="F15" i="1"/>
  <c r="G15" i="1" s="1"/>
  <c r="F16" i="1"/>
  <c r="J16" i="1" s="1"/>
  <c r="F17" i="1"/>
  <c r="J17" i="1" s="1"/>
  <c r="F18" i="1"/>
  <c r="J18" i="1" s="1"/>
  <c r="F19" i="1"/>
  <c r="J19" i="1" s="1"/>
  <c r="F20" i="1"/>
  <c r="G20" i="1" s="1"/>
  <c r="F21" i="1"/>
  <c r="J21" i="1" s="1"/>
  <c r="F22" i="1"/>
  <c r="J22" i="1" s="1"/>
  <c r="F12" i="1"/>
  <c r="G12" i="1" s="1"/>
  <c r="H12" i="1"/>
  <c r="H22" i="1"/>
  <c r="H14" i="1"/>
  <c r="H15" i="1"/>
  <c r="H16" i="1"/>
  <c r="H17" i="1"/>
  <c r="H18" i="1"/>
  <c r="H19" i="1"/>
  <c r="H20" i="1"/>
  <c r="H21" i="1"/>
  <c r="H13" i="1"/>
  <c r="G19" i="1"/>
  <c r="I19" i="1" s="1"/>
  <c r="J30" i="1" l="1"/>
  <c r="J12" i="1"/>
  <c r="G14" i="1"/>
  <c r="I14" i="1" s="1"/>
  <c r="K14" i="1" s="1"/>
  <c r="C28" i="2"/>
  <c r="C30" i="2"/>
  <c r="G21" i="1"/>
  <c r="I21" i="1" s="1"/>
  <c r="K21" i="1" s="1"/>
  <c r="J20" i="1"/>
  <c r="G22" i="1"/>
  <c r="I22" i="1" s="1"/>
  <c r="K22" i="1" s="1"/>
  <c r="G18" i="1"/>
  <c r="I18" i="1" s="1"/>
  <c r="G16" i="1"/>
  <c r="I16" i="1" s="1"/>
  <c r="K16" i="1" s="1"/>
  <c r="I12" i="1"/>
  <c r="I30" i="1"/>
  <c r="I26" i="1"/>
  <c r="I24" i="1"/>
  <c r="G27" i="1"/>
  <c r="I27" i="1" s="1"/>
  <c r="K27" i="1" s="1"/>
  <c r="G25" i="1"/>
  <c r="I25" i="1" s="1"/>
  <c r="K25" i="1" s="1"/>
  <c r="G23" i="1"/>
  <c r="I23" i="1" s="1"/>
  <c r="K23" i="1" s="1"/>
  <c r="J26" i="1"/>
  <c r="J24" i="1"/>
  <c r="I13" i="1"/>
  <c r="G17" i="1"/>
  <c r="I17" i="1" s="1"/>
  <c r="K17" i="1" s="1"/>
  <c r="K30" i="1"/>
  <c r="K19" i="1"/>
  <c r="I15" i="1"/>
  <c r="J13" i="1"/>
  <c r="K18" i="1"/>
  <c r="I20" i="1"/>
  <c r="K20" i="1" s="1"/>
  <c r="I29" i="1"/>
  <c r="K29" i="1" s="1"/>
  <c r="C21" i="1"/>
  <c r="C22" i="1" s="1"/>
  <c r="J15" i="1"/>
  <c r="K12" i="1" l="1"/>
  <c r="K15" i="1"/>
  <c r="K26" i="1"/>
  <c r="K24" i="1"/>
  <c r="K13" i="1"/>
</calcChain>
</file>

<file path=xl/sharedStrings.xml><?xml version="1.0" encoding="utf-8"?>
<sst xmlns="http://schemas.openxmlformats.org/spreadsheetml/2006/main" count="60" uniqueCount="33">
  <si>
    <t>Break Even-Analyse</t>
  </si>
  <si>
    <t>Im Schnittpunkt der Geraden Umsatz und Gesamtkosten liegt der Break-Even-Point. Ab dieser Absatzmenge wird ein Gewinn erzielt.</t>
  </si>
  <si>
    <t>Input cells</t>
  </si>
  <si>
    <t>Output cells</t>
  </si>
  <si>
    <t>All indications and formulae without engagement.</t>
  </si>
  <si>
    <t>Input data:</t>
  </si>
  <si>
    <t>Outcomes:</t>
  </si>
  <si>
    <t>Break-Even-Amount</t>
  </si>
  <si>
    <t>Break-Even-Volume</t>
  </si>
  <si>
    <t>Cashpoint-Amount</t>
  </si>
  <si>
    <t>Cashpoint-Volume</t>
  </si>
  <si>
    <t>Volume</t>
  </si>
  <si>
    <t>Profit</t>
  </si>
  <si>
    <t>Product A</t>
  </si>
  <si>
    <t>Product B</t>
  </si>
  <si>
    <t>Amount</t>
  </si>
  <si>
    <t xml:space="preserve">and exactly in the profit zone occurs (break-even point). At this point, the fixed costs (overhead costs) are covered by </t>
  </si>
  <si>
    <t>© Controllinglexikon.de</t>
  </si>
  <si>
    <t>Using break even-analyse is an easy way to determine the sales volume. Where the total revenue covers the total cost exactly and in the profit zone occurs (break-even point). At this point, the fixed costs (overhead costs) are covered by the gross margins achieved by the sale completely.</t>
  </si>
  <si>
    <t>Using break even-analyse is an easy way to determine the sales volume. Where the total revenue covers the total cost</t>
  </si>
  <si>
    <t xml:space="preserve">the gross margins achieved by the sale completely.If several products are manufactured in a company, the profit threshold is </t>
  </si>
  <si>
    <t>no longer based on the amount sold of products;the productis whole. Here, the sales of such products is determined</t>
  </si>
  <si>
    <t>from the break-even point is reached.</t>
  </si>
  <si>
    <t>Price per unit</t>
  </si>
  <si>
    <t>Fixed costs</t>
  </si>
  <si>
    <t>Variable costs per unit</t>
  </si>
  <si>
    <t>Estimated quantity of sales</t>
  </si>
  <si>
    <t>Cumulative costs</t>
  </si>
  <si>
    <t>Variable costs</t>
  </si>
  <si>
    <t>Effective payments of fixed costs</t>
  </si>
  <si>
    <t xml:space="preserve">Contribution margin </t>
  </si>
  <si>
    <t>% Number of units
estimated quantity of sales</t>
  </si>
  <si>
    <t>Actual
number of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</si>
</sst>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8"/>
      <color indexed="9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006699"/>
        <bgColor rgb="FF006699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Protection="1"/>
    <xf numFmtId="0" fontId="1" fillId="0" borderId="0" xfId="0" applyFont="1" applyFill="1" applyProtection="1"/>
    <xf numFmtId="0" fontId="3" fillId="0" borderId="0" xfId="0" applyFont="1" applyProtection="1"/>
    <xf numFmtId="0" fontId="4" fillId="0" borderId="0" xfId="0" applyFont="1" applyFill="1" applyAlignment="1" applyProtection="1">
      <alignment horizontal="left"/>
    </xf>
    <xf numFmtId="0" fontId="2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wrapText="1"/>
    </xf>
    <xf numFmtId="0" fontId="6" fillId="0" borderId="0" xfId="0" applyFont="1" applyProtection="1"/>
    <xf numFmtId="0" fontId="6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/>
    </xf>
    <xf numFmtId="0" fontId="5" fillId="0" borderId="2" xfId="0" applyFont="1" applyBorder="1" applyProtection="1"/>
    <xf numFmtId="9" fontId="5" fillId="3" borderId="2" xfId="0" applyNumberFormat="1" applyFont="1" applyFill="1" applyBorder="1" applyProtection="1"/>
    <xf numFmtId="0" fontId="5" fillId="3" borderId="7" xfId="0" applyNumberFormat="1" applyFont="1" applyFill="1" applyBorder="1" applyProtection="1"/>
    <xf numFmtId="8" fontId="5" fillId="3" borderId="7" xfId="0" applyNumberFormat="1" applyFont="1" applyFill="1" applyBorder="1" applyProtection="1"/>
    <xf numFmtId="8" fontId="5" fillId="3" borderId="3" xfId="0" applyNumberFormat="1" applyFont="1" applyFill="1" applyBorder="1" applyProtection="1"/>
    <xf numFmtId="0" fontId="5" fillId="0" borderId="4" xfId="0" applyFont="1" applyBorder="1" applyProtection="1"/>
    <xf numFmtId="9" fontId="5" fillId="3" borderId="4" xfId="0" applyNumberFormat="1" applyFont="1" applyFill="1" applyBorder="1" applyProtection="1"/>
    <xf numFmtId="0" fontId="5" fillId="3" borderId="0" xfId="0" applyNumberFormat="1" applyFont="1" applyFill="1" applyBorder="1" applyProtection="1"/>
    <xf numFmtId="8" fontId="5" fillId="3" borderId="0" xfId="0" applyNumberFormat="1" applyFont="1" applyFill="1" applyBorder="1" applyProtection="1"/>
    <xf numFmtId="8" fontId="5" fillId="3" borderId="5" xfId="0" applyNumberFormat="1" applyFont="1" applyFill="1" applyBorder="1" applyProtection="1"/>
    <xf numFmtId="0" fontId="5" fillId="0" borderId="6" xfId="0" applyFont="1" applyBorder="1" applyProtection="1"/>
    <xf numFmtId="8" fontId="5" fillId="3" borderId="1" xfId="0" applyNumberFormat="1" applyFont="1" applyFill="1" applyBorder="1" applyProtection="1"/>
    <xf numFmtId="9" fontId="5" fillId="3" borderId="6" xfId="0" applyNumberFormat="1" applyFont="1" applyFill="1" applyBorder="1" applyProtection="1"/>
    <xf numFmtId="0" fontId="5" fillId="3" borderId="8" xfId="0" applyNumberFormat="1" applyFont="1" applyFill="1" applyBorder="1" applyProtection="1"/>
    <xf numFmtId="8" fontId="5" fillId="3" borderId="8" xfId="0" applyNumberFormat="1" applyFont="1" applyFill="1" applyBorder="1" applyProtection="1"/>
    <xf numFmtId="9" fontId="5" fillId="0" borderId="0" xfId="0" applyNumberFormat="1" applyFont="1" applyProtection="1"/>
    <xf numFmtId="3" fontId="5" fillId="2" borderId="7" xfId="0" applyNumberFormat="1" applyFont="1" applyFill="1" applyBorder="1" applyProtection="1">
      <protection locked="0"/>
    </xf>
    <xf numFmtId="9" fontId="5" fillId="2" borderId="6" xfId="0" applyNumberFormat="1" applyFont="1" applyFill="1" applyBorder="1" applyProtection="1">
      <protection locked="0"/>
    </xf>
    <xf numFmtId="8" fontId="5" fillId="2" borderId="9" xfId="0" applyNumberFormat="1" applyFont="1" applyFill="1" applyBorder="1" applyProtection="1">
      <protection locked="0"/>
    </xf>
    <xf numFmtId="8" fontId="5" fillId="2" borderId="10" xfId="0" applyNumberFormat="1" applyFont="1" applyFill="1" applyBorder="1" applyProtection="1">
      <protection locked="0"/>
    </xf>
    <xf numFmtId="3" fontId="5" fillId="2" borderId="11" xfId="0" applyNumberFormat="1" applyFont="1" applyFill="1" applyBorder="1" applyProtection="1">
      <protection locked="0"/>
    </xf>
    <xf numFmtId="8" fontId="5" fillId="3" borderId="9" xfId="0" applyNumberFormat="1" applyFont="1" applyFill="1" applyBorder="1" applyProtection="1"/>
    <xf numFmtId="164" fontId="5" fillId="3" borderId="10" xfId="0" applyNumberFormat="1" applyFont="1" applyFill="1" applyBorder="1" applyProtection="1"/>
    <xf numFmtId="8" fontId="5" fillId="3" borderId="10" xfId="0" applyNumberFormat="1" applyFont="1" applyFill="1" applyBorder="1" applyProtection="1"/>
    <xf numFmtId="8" fontId="5" fillId="3" borderId="11" xfId="0" applyNumberFormat="1" applyFont="1" applyFill="1" applyBorder="1" applyProtection="1"/>
    <xf numFmtId="0" fontId="5" fillId="0" borderId="0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/>
    </xf>
    <xf numFmtId="8" fontId="5" fillId="0" borderId="0" xfId="0" applyNumberFormat="1" applyFont="1" applyFill="1" applyBorder="1" applyProtection="1"/>
    <xf numFmtId="9" fontId="5" fillId="0" borderId="0" xfId="0" applyNumberFormat="1" applyFont="1" applyFill="1" applyBorder="1" applyProtection="1"/>
    <xf numFmtId="0" fontId="5" fillId="0" borderId="0" xfId="0" applyNumberFormat="1" applyFont="1" applyFill="1" applyBorder="1" applyProtection="1"/>
    <xf numFmtId="0" fontId="7" fillId="0" borderId="0" xfId="0" applyFont="1" applyFill="1" applyBorder="1" applyProtection="1"/>
    <xf numFmtId="0" fontId="5" fillId="0" borderId="13" xfId="0" applyFont="1" applyBorder="1" applyProtection="1"/>
    <xf numFmtId="8" fontId="5" fillId="2" borderId="3" xfId="0" applyNumberFormat="1" applyFont="1" applyFill="1" applyBorder="1" applyProtection="1">
      <protection locked="0"/>
    </xf>
    <xf numFmtId="0" fontId="5" fillId="0" borderId="14" xfId="0" applyFont="1" applyBorder="1" applyProtection="1"/>
    <xf numFmtId="8" fontId="5" fillId="2" borderId="5" xfId="0" applyNumberFormat="1" applyFont="1" applyFill="1" applyBorder="1" applyProtection="1">
      <protection locked="0"/>
    </xf>
    <xf numFmtId="0" fontId="5" fillId="0" borderId="15" xfId="0" applyFont="1" applyBorder="1" applyProtection="1"/>
    <xf numFmtId="0" fontId="5" fillId="2" borderId="1" xfId="0" applyNumberFormat="1" applyFont="1" applyFill="1" applyBorder="1" applyProtection="1">
      <protection locked="0"/>
    </xf>
    <xf numFmtId="164" fontId="5" fillId="0" borderId="0" xfId="0" applyNumberFormat="1" applyFont="1" applyFill="1" applyBorder="1" applyProtection="1"/>
    <xf numFmtId="0" fontId="5" fillId="0" borderId="13" xfId="0" applyFont="1" applyFill="1" applyBorder="1" applyProtection="1"/>
    <xf numFmtId="0" fontId="5" fillId="0" borderId="14" xfId="0" applyFont="1" applyFill="1" applyBorder="1" applyProtection="1"/>
    <xf numFmtId="3" fontId="5" fillId="0" borderId="0" xfId="0" applyNumberFormat="1" applyFont="1" applyFill="1" applyBorder="1" applyProtection="1"/>
    <xf numFmtId="0" fontId="5" fillId="0" borderId="15" xfId="0" applyFont="1" applyFill="1" applyBorder="1" applyProtection="1"/>
    <xf numFmtId="8" fontId="7" fillId="3" borderId="17" xfId="0" applyNumberFormat="1" applyFont="1" applyFill="1" applyBorder="1" applyProtection="1"/>
    <xf numFmtId="0" fontId="7" fillId="0" borderId="12" xfId="0" applyFont="1" applyBorder="1" applyProtection="1"/>
    <xf numFmtId="0" fontId="9" fillId="0" borderId="0" xfId="0" applyFont="1" applyFill="1" applyProtection="1"/>
    <xf numFmtId="0" fontId="2" fillId="0" borderId="0" xfId="0" applyFont="1" applyFill="1" applyProtection="1"/>
    <xf numFmtId="0" fontId="2" fillId="6" borderId="0" xfId="0" applyFont="1" applyFill="1" applyProtection="1"/>
    <xf numFmtId="0" fontId="4" fillId="8" borderId="0" xfId="0" applyFont="1" applyFill="1" applyAlignment="1" applyProtection="1">
      <alignment horizontal="left"/>
    </xf>
    <xf numFmtId="0" fontId="5" fillId="0" borderId="0" xfId="0" applyFont="1" applyProtection="1">
      <protection locked="0"/>
    </xf>
    <xf numFmtId="8" fontId="5" fillId="2" borderId="3" xfId="0" applyNumberFormat="1" applyFont="1" applyFill="1" applyBorder="1" applyProtection="1">
      <protection locked="0" hidden="1"/>
    </xf>
    <xf numFmtId="8" fontId="5" fillId="2" borderId="5" xfId="0" applyNumberFormat="1" applyFont="1" applyFill="1" applyBorder="1" applyProtection="1">
      <protection locked="0" hidden="1"/>
    </xf>
    <xf numFmtId="0" fontId="5" fillId="2" borderId="1" xfId="0" applyNumberFormat="1" applyFont="1" applyFill="1" applyBorder="1" applyProtection="1">
      <protection locked="0" hidden="1"/>
    </xf>
    <xf numFmtId="0" fontId="2" fillId="0" borderId="0" xfId="0" applyFont="1" applyAlignment="1" applyProtection="1">
      <alignment horizontal="right"/>
    </xf>
    <xf numFmtId="0" fontId="3" fillId="0" borderId="0" xfId="0" applyFont="1" applyFill="1" applyBorder="1" applyProtection="1"/>
    <xf numFmtId="0" fontId="4" fillId="6" borderId="0" xfId="0" applyFont="1" applyFill="1" applyAlignment="1" applyProtection="1">
      <alignment horizontal="left"/>
    </xf>
    <xf numFmtId="0" fontId="8" fillId="5" borderId="0" xfId="0" applyFont="1" applyFill="1" applyBorder="1" applyAlignment="1" applyProtection="1">
      <alignment vertical="center" wrapText="1"/>
    </xf>
    <xf numFmtId="0" fontId="11" fillId="0" borderId="0" xfId="0" applyFont="1" applyAlignment="1" applyProtection="1">
      <alignment vertical="center"/>
    </xf>
    <xf numFmtId="0" fontId="0" fillId="5" borderId="0" xfId="0" applyFill="1"/>
    <xf numFmtId="0" fontId="9" fillId="5" borderId="0" xfId="0" applyFont="1" applyFill="1" applyProtection="1"/>
    <xf numFmtId="0" fontId="5" fillId="5" borderId="0" xfId="0" applyFont="1" applyFill="1" applyProtection="1"/>
    <xf numFmtId="0" fontId="8" fillId="5" borderId="0" xfId="0" applyFont="1" applyFill="1" applyBorder="1" applyAlignment="1" applyProtection="1">
      <alignment horizontal="center" vertical="center" wrapText="1"/>
    </xf>
    <xf numFmtId="0" fontId="5" fillId="5" borderId="0" xfId="0" applyFont="1" applyFill="1" applyAlignment="1" applyProtection="1">
      <alignment horizontal="left" wrapText="1"/>
    </xf>
    <xf numFmtId="0" fontId="10" fillId="7" borderId="0" xfId="0" applyFont="1" applyFill="1" applyAlignment="1" applyProtection="1">
      <alignment horizontal="center"/>
    </xf>
    <xf numFmtId="0" fontId="5" fillId="3" borderId="0" xfId="0" applyFont="1" applyFill="1" applyAlignment="1" applyProtection="1">
      <alignment horizontal="left"/>
    </xf>
    <xf numFmtId="0" fontId="5" fillId="5" borderId="0" xfId="0" applyFont="1" applyFill="1" applyAlignment="1" applyProtection="1">
      <alignment horizontal="center"/>
    </xf>
    <xf numFmtId="0" fontId="5" fillId="5" borderId="0" xfId="0" applyFont="1" applyFill="1" applyBorder="1" applyAlignment="1" applyProtection="1">
      <alignment horizontal="right"/>
    </xf>
    <xf numFmtId="0" fontId="8" fillId="6" borderId="19" xfId="0" applyFont="1" applyFill="1" applyBorder="1" applyAlignment="1" applyProtection="1">
      <alignment horizontal="center" vertical="center" wrapText="1"/>
    </xf>
    <xf numFmtId="0" fontId="8" fillId="6" borderId="20" xfId="0" applyFont="1" applyFill="1" applyBorder="1" applyAlignment="1" applyProtection="1">
      <alignment horizontal="center" vertical="center" wrapText="1"/>
    </xf>
    <xf numFmtId="0" fontId="8" fillId="6" borderId="21" xfId="0" applyFont="1" applyFill="1" applyBorder="1" applyAlignment="1" applyProtection="1">
      <alignment horizontal="center" vertical="center" wrapText="1"/>
    </xf>
    <xf numFmtId="0" fontId="8" fillId="6" borderId="22" xfId="0" applyFont="1" applyFill="1" applyBorder="1" applyAlignment="1" applyProtection="1">
      <alignment horizontal="center" vertical="center" wrapText="1"/>
    </xf>
    <xf numFmtId="0" fontId="8" fillId="6" borderId="18" xfId="0" applyFont="1" applyFill="1" applyBorder="1" applyAlignment="1" applyProtection="1">
      <alignment horizontal="center" vertical="center" wrapText="1"/>
    </xf>
    <xf numFmtId="0" fontId="8" fillId="6" borderId="23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9" fontId="7" fillId="0" borderId="16" xfId="0" applyNumberFormat="1" applyFont="1" applyFill="1" applyBorder="1" applyAlignment="1" applyProtection="1">
      <alignment horizontal="center" vertical="center"/>
    </xf>
    <xf numFmtId="9" fontId="7" fillId="0" borderId="17" xfId="0" applyNumberFormat="1" applyFont="1" applyFill="1" applyBorder="1" applyAlignment="1" applyProtection="1">
      <alignment horizontal="center" vertical="center"/>
    </xf>
    <xf numFmtId="44" fontId="10" fillId="4" borderId="0" xfId="0" applyNumberFormat="1" applyFont="1" applyFill="1" applyBorder="1" applyAlignment="1" applyProtection="1">
      <alignment horizontal="left"/>
    </xf>
    <xf numFmtId="0" fontId="5" fillId="0" borderId="18" xfId="0" applyFont="1" applyBorder="1" applyAlignment="1" applyProtection="1">
      <alignment horizontal="right"/>
    </xf>
    <xf numFmtId="0" fontId="10" fillId="2" borderId="0" xfId="0" applyFont="1" applyFill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699"/>
      <color rgb="FFFFFF99"/>
      <color rgb="FF99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Break-Even-Analyse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Volume</c:v>
          </c:tx>
          <c:cat>
            <c:numRef>
              <c:f>'One-Product-Company'!$F$12:$F$27</c:f>
              <c:numCache>
                <c:formatCode>General</c:formatCode>
                <c:ptCount val="16"/>
                <c:pt idx="0">
                  <c:v>0</c:v>
                </c:pt>
                <c:pt idx="1">
                  <c:v>30000</c:v>
                </c:pt>
                <c:pt idx="2">
                  <c:v>60000</c:v>
                </c:pt>
                <c:pt idx="3">
                  <c:v>90000</c:v>
                </c:pt>
                <c:pt idx="4">
                  <c:v>120000</c:v>
                </c:pt>
                <c:pt idx="5">
                  <c:v>150000</c:v>
                </c:pt>
                <c:pt idx="6">
                  <c:v>180000</c:v>
                </c:pt>
                <c:pt idx="7">
                  <c:v>210000</c:v>
                </c:pt>
                <c:pt idx="8">
                  <c:v>240000</c:v>
                </c:pt>
                <c:pt idx="9">
                  <c:v>270000</c:v>
                </c:pt>
                <c:pt idx="10">
                  <c:v>300000</c:v>
                </c:pt>
                <c:pt idx="11">
                  <c:v>330000</c:v>
                </c:pt>
                <c:pt idx="12">
                  <c:v>360000</c:v>
                </c:pt>
                <c:pt idx="13">
                  <c:v>390000</c:v>
                </c:pt>
                <c:pt idx="14">
                  <c:v>420000</c:v>
                </c:pt>
                <c:pt idx="15">
                  <c:v>450000</c:v>
                </c:pt>
              </c:numCache>
            </c:numRef>
          </c:cat>
          <c:val>
            <c:numRef>
              <c:f>'One-Product-Company'!$J$12:$J$27</c:f>
              <c:numCache>
                <c:formatCode>"€"#,##0.00_);[Red]\("€"#,##0.00\)</c:formatCode>
                <c:ptCount val="16"/>
                <c:pt idx="0">
                  <c:v>0</c:v>
                </c:pt>
                <c:pt idx="1">
                  <c:v>600000</c:v>
                </c:pt>
                <c:pt idx="2">
                  <c:v>1200000</c:v>
                </c:pt>
                <c:pt idx="3">
                  <c:v>1800000</c:v>
                </c:pt>
                <c:pt idx="4">
                  <c:v>2400000</c:v>
                </c:pt>
                <c:pt idx="5">
                  <c:v>3000000</c:v>
                </c:pt>
                <c:pt idx="6">
                  <c:v>3600000</c:v>
                </c:pt>
                <c:pt idx="7">
                  <c:v>4200000</c:v>
                </c:pt>
                <c:pt idx="8">
                  <c:v>4800000</c:v>
                </c:pt>
                <c:pt idx="9">
                  <c:v>5400000</c:v>
                </c:pt>
                <c:pt idx="10">
                  <c:v>6000000</c:v>
                </c:pt>
                <c:pt idx="11">
                  <c:v>6600000</c:v>
                </c:pt>
                <c:pt idx="12">
                  <c:v>7200000</c:v>
                </c:pt>
                <c:pt idx="13">
                  <c:v>7800000</c:v>
                </c:pt>
                <c:pt idx="14">
                  <c:v>8400000</c:v>
                </c:pt>
                <c:pt idx="15">
                  <c:v>9000000</c:v>
                </c:pt>
              </c:numCache>
            </c:numRef>
          </c:val>
          <c:smooth val="0"/>
        </c:ser>
        <c:ser>
          <c:idx val="1"/>
          <c:order val="1"/>
          <c:tx>
            <c:v>Cumulative Costs</c:v>
          </c:tx>
          <c:cat>
            <c:numRef>
              <c:f>'One-Product-Company'!$F$12:$F$27</c:f>
              <c:numCache>
                <c:formatCode>General</c:formatCode>
                <c:ptCount val="16"/>
                <c:pt idx="0">
                  <c:v>0</c:v>
                </c:pt>
                <c:pt idx="1">
                  <c:v>30000</c:v>
                </c:pt>
                <c:pt idx="2">
                  <c:v>60000</c:v>
                </c:pt>
                <c:pt idx="3">
                  <c:v>90000</c:v>
                </c:pt>
                <c:pt idx="4">
                  <c:v>120000</c:v>
                </c:pt>
                <c:pt idx="5">
                  <c:v>150000</c:v>
                </c:pt>
                <c:pt idx="6">
                  <c:v>180000</c:v>
                </c:pt>
                <c:pt idx="7">
                  <c:v>210000</c:v>
                </c:pt>
                <c:pt idx="8">
                  <c:v>240000</c:v>
                </c:pt>
                <c:pt idx="9">
                  <c:v>270000</c:v>
                </c:pt>
                <c:pt idx="10">
                  <c:v>300000</c:v>
                </c:pt>
                <c:pt idx="11">
                  <c:v>330000</c:v>
                </c:pt>
                <c:pt idx="12">
                  <c:v>360000</c:v>
                </c:pt>
                <c:pt idx="13">
                  <c:v>390000</c:v>
                </c:pt>
                <c:pt idx="14">
                  <c:v>420000</c:v>
                </c:pt>
                <c:pt idx="15">
                  <c:v>450000</c:v>
                </c:pt>
              </c:numCache>
            </c:numRef>
          </c:cat>
          <c:val>
            <c:numRef>
              <c:f>'One-Product-Company'!$I$12:$I$27</c:f>
              <c:numCache>
                <c:formatCode>"€"#,##0.00_);[Red]\("€"#,##0.00\)</c:formatCode>
                <c:ptCount val="16"/>
                <c:pt idx="0">
                  <c:v>1200000</c:v>
                </c:pt>
                <c:pt idx="1">
                  <c:v>1650000</c:v>
                </c:pt>
                <c:pt idx="2">
                  <c:v>2100000</c:v>
                </c:pt>
                <c:pt idx="3">
                  <c:v>2550000</c:v>
                </c:pt>
                <c:pt idx="4">
                  <c:v>3000000</c:v>
                </c:pt>
                <c:pt idx="5">
                  <c:v>3450000</c:v>
                </c:pt>
                <c:pt idx="6">
                  <c:v>3900000</c:v>
                </c:pt>
                <c:pt idx="7">
                  <c:v>4350000</c:v>
                </c:pt>
                <c:pt idx="8">
                  <c:v>4800000</c:v>
                </c:pt>
                <c:pt idx="9">
                  <c:v>5250000</c:v>
                </c:pt>
                <c:pt idx="10">
                  <c:v>5700000</c:v>
                </c:pt>
                <c:pt idx="11">
                  <c:v>6150000</c:v>
                </c:pt>
                <c:pt idx="12">
                  <c:v>6600000</c:v>
                </c:pt>
                <c:pt idx="13">
                  <c:v>7050000</c:v>
                </c:pt>
                <c:pt idx="14">
                  <c:v>7500000</c:v>
                </c:pt>
                <c:pt idx="15">
                  <c:v>7950000</c:v>
                </c:pt>
              </c:numCache>
            </c:numRef>
          </c:val>
          <c:smooth val="0"/>
        </c:ser>
        <c:ser>
          <c:idx val="2"/>
          <c:order val="2"/>
          <c:tx>
            <c:v>Variable Costs</c:v>
          </c:tx>
          <c:cat>
            <c:numRef>
              <c:f>'One-Product-Company'!$F$12:$F$27</c:f>
              <c:numCache>
                <c:formatCode>General</c:formatCode>
                <c:ptCount val="16"/>
                <c:pt idx="0">
                  <c:v>0</c:v>
                </c:pt>
                <c:pt idx="1">
                  <c:v>30000</c:v>
                </c:pt>
                <c:pt idx="2">
                  <c:v>60000</c:v>
                </c:pt>
                <c:pt idx="3">
                  <c:v>90000</c:v>
                </c:pt>
                <c:pt idx="4">
                  <c:v>120000</c:v>
                </c:pt>
                <c:pt idx="5">
                  <c:v>150000</c:v>
                </c:pt>
                <c:pt idx="6">
                  <c:v>180000</c:v>
                </c:pt>
                <c:pt idx="7">
                  <c:v>210000</c:v>
                </c:pt>
                <c:pt idx="8">
                  <c:v>240000</c:v>
                </c:pt>
                <c:pt idx="9">
                  <c:v>270000</c:v>
                </c:pt>
                <c:pt idx="10">
                  <c:v>300000</c:v>
                </c:pt>
                <c:pt idx="11">
                  <c:v>330000</c:v>
                </c:pt>
                <c:pt idx="12">
                  <c:v>360000</c:v>
                </c:pt>
                <c:pt idx="13">
                  <c:v>390000</c:v>
                </c:pt>
                <c:pt idx="14">
                  <c:v>420000</c:v>
                </c:pt>
                <c:pt idx="15">
                  <c:v>450000</c:v>
                </c:pt>
              </c:numCache>
            </c:numRef>
          </c:cat>
          <c:val>
            <c:numRef>
              <c:f>'One-Product-Company'!$G$12:$G$27</c:f>
              <c:numCache>
                <c:formatCode>"€"#,##0.00_);[Red]\("€"#,##0.00\)</c:formatCode>
                <c:ptCount val="16"/>
                <c:pt idx="0">
                  <c:v>0</c:v>
                </c:pt>
                <c:pt idx="1">
                  <c:v>450000</c:v>
                </c:pt>
                <c:pt idx="2">
                  <c:v>900000</c:v>
                </c:pt>
                <c:pt idx="3">
                  <c:v>1350000</c:v>
                </c:pt>
                <c:pt idx="4">
                  <c:v>1800000</c:v>
                </c:pt>
                <c:pt idx="5">
                  <c:v>2250000</c:v>
                </c:pt>
                <c:pt idx="6">
                  <c:v>2700000</c:v>
                </c:pt>
                <c:pt idx="7">
                  <c:v>3150000</c:v>
                </c:pt>
                <c:pt idx="8">
                  <c:v>3600000</c:v>
                </c:pt>
                <c:pt idx="9">
                  <c:v>4050000</c:v>
                </c:pt>
                <c:pt idx="10">
                  <c:v>4500000</c:v>
                </c:pt>
                <c:pt idx="11">
                  <c:v>4950000</c:v>
                </c:pt>
                <c:pt idx="12">
                  <c:v>5400000</c:v>
                </c:pt>
                <c:pt idx="13">
                  <c:v>5850000</c:v>
                </c:pt>
                <c:pt idx="14">
                  <c:v>6300000</c:v>
                </c:pt>
                <c:pt idx="15">
                  <c:v>6750000</c:v>
                </c:pt>
              </c:numCache>
            </c:numRef>
          </c:val>
          <c:smooth val="0"/>
        </c:ser>
        <c:ser>
          <c:idx val="3"/>
          <c:order val="3"/>
          <c:tx>
            <c:v>Fixed Costs</c:v>
          </c:tx>
          <c:cat>
            <c:numRef>
              <c:f>'One-Product-Company'!$F$12:$F$27</c:f>
              <c:numCache>
                <c:formatCode>General</c:formatCode>
                <c:ptCount val="16"/>
                <c:pt idx="0">
                  <c:v>0</c:v>
                </c:pt>
                <c:pt idx="1">
                  <c:v>30000</c:v>
                </c:pt>
                <c:pt idx="2">
                  <c:v>60000</c:v>
                </c:pt>
                <c:pt idx="3">
                  <c:v>90000</c:v>
                </c:pt>
                <c:pt idx="4">
                  <c:v>120000</c:v>
                </c:pt>
                <c:pt idx="5">
                  <c:v>150000</c:v>
                </c:pt>
                <c:pt idx="6">
                  <c:v>180000</c:v>
                </c:pt>
                <c:pt idx="7">
                  <c:v>210000</c:v>
                </c:pt>
                <c:pt idx="8">
                  <c:v>240000</c:v>
                </c:pt>
                <c:pt idx="9">
                  <c:v>270000</c:v>
                </c:pt>
                <c:pt idx="10">
                  <c:v>300000</c:v>
                </c:pt>
                <c:pt idx="11">
                  <c:v>330000</c:v>
                </c:pt>
                <c:pt idx="12">
                  <c:v>360000</c:v>
                </c:pt>
                <c:pt idx="13">
                  <c:v>390000</c:v>
                </c:pt>
                <c:pt idx="14">
                  <c:v>420000</c:v>
                </c:pt>
                <c:pt idx="15">
                  <c:v>450000</c:v>
                </c:pt>
              </c:numCache>
            </c:numRef>
          </c:cat>
          <c:val>
            <c:numRef>
              <c:f>'One-Product-Company'!$H$12:$H$27</c:f>
              <c:numCache>
                <c:formatCode>"€"#,##0.00_);[Red]\("€"#,##0.00\)</c:formatCode>
                <c:ptCount val="16"/>
                <c:pt idx="0">
                  <c:v>1200000</c:v>
                </c:pt>
                <c:pt idx="1">
                  <c:v>1200000</c:v>
                </c:pt>
                <c:pt idx="2">
                  <c:v>1200000</c:v>
                </c:pt>
                <c:pt idx="3">
                  <c:v>1200000</c:v>
                </c:pt>
                <c:pt idx="4">
                  <c:v>1200000</c:v>
                </c:pt>
                <c:pt idx="5">
                  <c:v>1200000</c:v>
                </c:pt>
                <c:pt idx="6">
                  <c:v>1200000</c:v>
                </c:pt>
                <c:pt idx="7">
                  <c:v>1200000</c:v>
                </c:pt>
                <c:pt idx="8">
                  <c:v>1200000</c:v>
                </c:pt>
                <c:pt idx="9">
                  <c:v>1200000</c:v>
                </c:pt>
                <c:pt idx="10">
                  <c:v>1200000</c:v>
                </c:pt>
                <c:pt idx="11">
                  <c:v>1200000</c:v>
                </c:pt>
                <c:pt idx="12">
                  <c:v>1200000</c:v>
                </c:pt>
                <c:pt idx="13">
                  <c:v>1200000</c:v>
                </c:pt>
                <c:pt idx="14">
                  <c:v>1200000</c:v>
                </c:pt>
                <c:pt idx="15">
                  <c:v>1200000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23232"/>
        <c:axId val="66651264"/>
      </c:lineChart>
      <c:catAx>
        <c:axId val="1426232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/>
                  <a:t>Quantity</a:t>
                </a:r>
                <a:r>
                  <a:rPr lang="de-DE" sz="1400" baseline="0"/>
                  <a:t> Of Sales</a:t>
                </a:r>
                <a:endParaRPr lang="de-DE" sz="14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6651264"/>
        <c:crosses val="autoZero"/>
        <c:auto val="1"/>
        <c:lblAlgn val="ctr"/>
        <c:lblOffset val="100"/>
        <c:noMultiLvlLbl val="0"/>
      </c:catAx>
      <c:valAx>
        <c:axId val="666512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 sz="1400"/>
                  <a:t>Volume</a:t>
                </a:r>
              </a:p>
            </c:rich>
          </c:tx>
          <c:layout/>
          <c:overlay val="0"/>
        </c:title>
        <c:numFmt formatCode="&quot;€&quot;#,##0.00_);[Red]\(&quot;€&quot;#,##0.00\)" sourceLinked="1"/>
        <c:majorTickMark val="out"/>
        <c:minorTickMark val="none"/>
        <c:tickLblPos val="nextTo"/>
        <c:crossAx val="142623232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114300</xdr:colOff>
      <xdr:row>0</xdr:row>
      <xdr:rowOff>533399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210299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342900</xdr:colOff>
      <xdr:row>0</xdr:row>
      <xdr:rowOff>0</xdr:rowOff>
    </xdr:from>
    <xdr:to>
      <xdr:col>10</xdr:col>
      <xdr:colOff>760975</xdr:colOff>
      <xdr:row>0</xdr:row>
      <xdr:rowOff>523874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0"/>
          <a:ext cx="418075" cy="52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22</xdr:row>
      <xdr:rowOff>38100</xdr:rowOff>
    </xdr:from>
    <xdr:to>
      <xdr:col>9</xdr:col>
      <xdr:colOff>114300</xdr:colOff>
      <xdr:row>24</xdr:row>
      <xdr:rowOff>28575</xdr:rowOff>
    </xdr:to>
    <xdr:sp macro="" textlink="">
      <xdr:nvSpPr>
        <xdr:cNvPr id="4" name="Textfeld 3"/>
        <xdr:cNvSpPr txBox="1"/>
      </xdr:nvSpPr>
      <xdr:spPr>
        <a:xfrm>
          <a:off x="762000" y="4191000"/>
          <a:ext cx="62103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100"/>
            <a:t>Cf.: Horngren (2005): Management Accounting, 13th Edition, Pearson Education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30</xdr:row>
      <xdr:rowOff>104776</xdr:rowOff>
    </xdr:from>
    <xdr:to>
      <xdr:col>10</xdr:col>
      <xdr:colOff>952500</xdr:colOff>
      <xdr:row>52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1</xdr:rowOff>
    </xdr:from>
    <xdr:to>
      <xdr:col>8</xdr:col>
      <xdr:colOff>114300</xdr:colOff>
      <xdr:row>1</xdr:row>
      <xdr:rowOff>527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7115174" cy="533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503090</xdr:colOff>
      <xdr:row>0</xdr:row>
      <xdr:rowOff>0</xdr:rowOff>
    </xdr:from>
    <xdr:to>
      <xdr:col>10</xdr:col>
      <xdr:colOff>941950</xdr:colOff>
      <xdr:row>0</xdr:row>
      <xdr:rowOff>530886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3740" y="0"/>
          <a:ext cx="438860" cy="530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19050</xdr:colOff>
      <xdr:row>1</xdr:row>
      <xdr:rowOff>526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5743574" cy="533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655320</xdr:colOff>
      <xdr:row>0</xdr:row>
      <xdr:rowOff>0</xdr:rowOff>
    </xdr:from>
    <xdr:to>
      <xdr:col>6</xdr:col>
      <xdr:colOff>1122755</xdr:colOff>
      <xdr:row>0</xdr:row>
      <xdr:rowOff>530886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1770" y="0"/>
          <a:ext cx="467435" cy="530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K6" sqref="A1:K6"/>
    </sheetView>
  </sheetViews>
  <sheetFormatPr baseColWidth="10" defaultRowHeight="15" x14ac:dyDescent="0.25"/>
  <cols>
    <col min="1" max="16384" width="11.42578125" style="71"/>
  </cols>
  <sheetData>
    <row r="1" spans="1:12" ht="42" customHeight="1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5"/>
    </row>
    <row r="2" spans="1:12" x14ac:dyDescent="0.25">
      <c r="A2" s="76" t="s">
        <v>2</v>
      </c>
      <c r="B2" s="76"/>
      <c r="C2" s="76"/>
      <c r="D2" s="76"/>
      <c r="E2" s="76"/>
      <c r="F2" s="76"/>
      <c r="G2" s="77" t="s">
        <v>3</v>
      </c>
      <c r="H2" s="77"/>
      <c r="I2" s="77"/>
      <c r="J2" s="77"/>
      <c r="K2" s="77"/>
      <c r="L2" s="5"/>
    </row>
    <row r="3" spans="1:12" x14ac:dyDescent="0.25">
      <c r="A3" s="78" t="s">
        <v>4</v>
      </c>
      <c r="B3" s="78"/>
      <c r="C3" s="78"/>
      <c r="D3" s="78"/>
      <c r="E3" s="78"/>
      <c r="F3" s="78"/>
      <c r="G3" s="79" t="s">
        <v>17</v>
      </c>
      <c r="H3" s="79"/>
      <c r="I3" s="79"/>
      <c r="J3" s="79"/>
      <c r="K3" s="79"/>
      <c r="L3" s="5"/>
    </row>
    <row r="4" spans="1:12" x14ac:dyDescent="0.25">
      <c r="A4" s="80" t="s">
        <v>0</v>
      </c>
      <c r="B4" s="81"/>
      <c r="C4" s="81"/>
      <c r="D4" s="81"/>
      <c r="E4" s="81"/>
      <c r="F4" s="81"/>
      <c r="G4" s="81"/>
      <c r="H4" s="81"/>
      <c r="I4" s="81"/>
      <c r="J4" s="81"/>
      <c r="K4" s="82"/>
      <c r="L4" s="72"/>
    </row>
    <row r="5" spans="1:12" x14ac:dyDescent="0.25">
      <c r="A5" s="83"/>
      <c r="B5" s="84"/>
      <c r="C5" s="84"/>
      <c r="D5" s="84"/>
      <c r="E5" s="84"/>
      <c r="F5" s="84"/>
      <c r="G5" s="84"/>
      <c r="H5" s="84"/>
      <c r="I5" s="84"/>
      <c r="J5" s="84"/>
      <c r="K5" s="85"/>
      <c r="L5" s="5"/>
    </row>
    <row r="6" spans="1:12" ht="15" customHeight="1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5"/>
    </row>
    <row r="7" spans="1:12" ht="15" customHeight="1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75" t="s">
        <v>18</v>
      </c>
      <c r="C9" s="75"/>
      <c r="D9" s="75"/>
      <c r="E9" s="75"/>
      <c r="F9" s="75"/>
      <c r="G9" s="75"/>
      <c r="H9" s="75"/>
      <c r="I9" s="75"/>
      <c r="J9" s="73"/>
      <c r="K9" s="73"/>
      <c r="L9" s="5"/>
    </row>
    <row r="10" spans="1:12" x14ac:dyDescent="0.25">
      <c r="A10" s="5"/>
      <c r="B10" s="75"/>
      <c r="C10" s="75"/>
      <c r="D10" s="75"/>
      <c r="E10" s="75"/>
      <c r="F10" s="75"/>
      <c r="G10" s="75"/>
      <c r="H10" s="75"/>
      <c r="I10" s="75"/>
      <c r="J10" s="73"/>
      <c r="K10" s="73"/>
      <c r="L10" s="5"/>
    </row>
    <row r="11" spans="1:12" x14ac:dyDescent="0.25">
      <c r="A11" s="5"/>
      <c r="B11" s="75"/>
      <c r="C11" s="75"/>
      <c r="D11" s="75"/>
      <c r="E11" s="75"/>
      <c r="F11" s="75"/>
      <c r="G11" s="75"/>
      <c r="H11" s="75"/>
      <c r="I11" s="75"/>
      <c r="J11" s="73"/>
      <c r="K11" s="73"/>
      <c r="L11" s="5"/>
    </row>
  </sheetData>
  <sheetProtection password="DEC7" sheet="1" objects="1" scenarios="1"/>
  <mergeCells count="6">
    <mergeCell ref="B9:I11"/>
    <mergeCell ref="A2:F2"/>
    <mergeCell ref="G2:K2"/>
    <mergeCell ref="A3:F3"/>
    <mergeCell ref="G3:K3"/>
    <mergeCell ref="A4:K5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60"/>
  <sheetViews>
    <sheetView showGridLines="0" workbookViewId="0">
      <selection activeCell="A4" sqref="A1:K5"/>
    </sheetView>
  </sheetViews>
  <sheetFormatPr baseColWidth="10" defaultColWidth="11.42578125" defaultRowHeight="14.25" x14ac:dyDescent="0.2"/>
  <cols>
    <col min="1" max="1" width="0.85546875" style="1" customWidth="1"/>
    <col min="2" max="2" width="31.5703125" style="1" customWidth="1"/>
    <col min="3" max="3" width="14.7109375" style="1" customWidth="1"/>
    <col min="4" max="4" width="3.7109375" style="1" customWidth="1"/>
    <col min="5" max="5" width="13.140625" style="1" customWidth="1"/>
    <col min="6" max="6" width="11.5703125" style="1" customWidth="1"/>
    <col min="7" max="8" width="14.7109375" style="1" customWidth="1"/>
    <col min="9" max="9" width="15.42578125" style="1" customWidth="1"/>
    <col min="10" max="11" width="14.7109375" style="1" customWidth="1"/>
    <col min="12" max="16384" width="11.42578125" style="1"/>
  </cols>
  <sheetData>
    <row r="1" spans="1:11" ht="42" customHeight="1" x14ac:dyDescent="0.2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12" customHeight="1" x14ac:dyDescent="0.2">
      <c r="A2" s="76" t="s">
        <v>2</v>
      </c>
      <c r="B2" s="76"/>
      <c r="C2" s="76"/>
      <c r="D2" s="76"/>
      <c r="E2" s="76"/>
      <c r="F2" s="76"/>
      <c r="G2" s="77" t="s">
        <v>3</v>
      </c>
      <c r="H2" s="77"/>
      <c r="I2" s="77"/>
      <c r="J2" s="77"/>
      <c r="K2" s="77"/>
    </row>
    <row r="3" spans="1:11" ht="15" customHeight="1" x14ac:dyDescent="0.2">
      <c r="A3" s="88" t="s">
        <v>4</v>
      </c>
      <c r="B3" s="88"/>
      <c r="C3" s="88"/>
      <c r="D3" s="88"/>
      <c r="E3" s="88"/>
      <c r="F3" s="88"/>
      <c r="G3" s="87" t="s">
        <v>17</v>
      </c>
      <c r="H3" s="87"/>
      <c r="I3" s="87"/>
      <c r="J3" s="87"/>
      <c r="K3" s="87"/>
    </row>
    <row r="4" spans="1:11" s="58" customFormat="1" ht="21.75" customHeight="1" x14ac:dyDescent="0.2">
      <c r="A4" s="80" t="s">
        <v>0</v>
      </c>
      <c r="B4" s="81"/>
      <c r="C4" s="81"/>
      <c r="D4" s="81"/>
      <c r="E4" s="81"/>
      <c r="F4" s="81"/>
      <c r="G4" s="81"/>
      <c r="H4" s="81"/>
      <c r="I4" s="81"/>
      <c r="J4" s="81"/>
      <c r="K4" s="82"/>
    </row>
    <row r="5" spans="1:11" s="59" customFormat="1" ht="14.25" customHeight="1" x14ac:dyDescent="0.2">
      <c r="A5" s="83"/>
      <c r="B5" s="84"/>
      <c r="C5" s="84"/>
      <c r="D5" s="84"/>
      <c r="E5" s="84"/>
      <c r="F5" s="84"/>
      <c r="G5" s="84"/>
      <c r="H5" s="84"/>
      <c r="I5" s="84"/>
      <c r="J5" s="84"/>
      <c r="K5" s="85"/>
    </row>
    <row r="7" spans="1:11" x14ac:dyDescent="0.2">
      <c r="B7" s="86"/>
      <c r="C7" s="86"/>
      <c r="D7" s="86"/>
      <c r="E7" s="86"/>
      <c r="F7" s="86"/>
      <c r="G7" s="86"/>
      <c r="H7" s="86"/>
      <c r="I7" s="86"/>
      <c r="J7" s="6"/>
      <c r="K7" s="6"/>
    </row>
    <row r="8" spans="1:11" x14ac:dyDescent="0.2">
      <c r="B8" s="86"/>
      <c r="C8" s="86"/>
      <c r="D8" s="86"/>
      <c r="E8" s="86"/>
      <c r="F8" s="86"/>
      <c r="G8" s="86"/>
      <c r="H8" s="86"/>
      <c r="I8" s="86"/>
      <c r="J8" s="6"/>
      <c r="K8" s="6"/>
    </row>
    <row r="9" spans="1:11" x14ac:dyDescent="0.2">
      <c r="B9" s="86"/>
      <c r="C9" s="86"/>
      <c r="D9" s="86"/>
      <c r="E9" s="86"/>
      <c r="F9" s="86"/>
      <c r="G9" s="86"/>
      <c r="H9" s="86"/>
      <c r="I9" s="86"/>
      <c r="J9" s="6"/>
      <c r="K9" s="6"/>
    </row>
    <row r="10" spans="1:11" s="3" customFormat="1" ht="100.15" customHeight="1" thickBot="1" x14ac:dyDescent="0.3">
      <c r="B10" s="8" t="s">
        <v>5</v>
      </c>
      <c r="C10" s="8"/>
      <c r="D10" s="8"/>
      <c r="E10" s="7" t="s">
        <v>31</v>
      </c>
      <c r="F10" s="9" t="s">
        <v>32</v>
      </c>
      <c r="G10" s="10" t="s">
        <v>28</v>
      </c>
      <c r="H10" s="10" t="s">
        <v>24</v>
      </c>
      <c r="I10" s="10" t="s">
        <v>27</v>
      </c>
      <c r="J10" s="10" t="s">
        <v>11</v>
      </c>
      <c r="K10" s="10" t="s">
        <v>12</v>
      </c>
    </row>
    <row r="11" spans="1:11" s="3" customFormat="1" ht="15.75" thickBot="1" x14ac:dyDescent="0.3">
      <c r="B11" s="11" t="s">
        <v>23</v>
      </c>
      <c r="C11" s="29">
        <v>20</v>
      </c>
      <c r="D11" s="8"/>
      <c r="E11" s="8"/>
      <c r="F11" s="10"/>
      <c r="G11" s="10"/>
      <c r="H11" s="10"/>
      <c r="I11" s="10"/>
      <c r="J11" s="10"/>
      <c r="K11" s="10"/>
    </row>
    <row r="12" spans="1:11" s="3" customFormat="1" ht="15" x14ac:dyDescent="0.25">
      <c r="B12" s="16" t="s">
        <v>24</v>
      </c>
      <c r="C12" s="30">
        <v>1200000</v>
      </c>
      <c r="D12" s="8"/>
      <c r="E12" s="12">
        <v>0</v>
      </c>
      <c r="F12" s="13">
        <f>$C$15*E12</f>
        <v>0</v>
      </c>
      <c r="G12" s="14">
        <f t="shared" ref="G12:G27" si="0">F12*$C$14</f>
        <v>0</v>
      </c>
      <c r="H12" s="14">
        <f t="shared" ref="H12:H27" si="1">$C$12</f>
        <v>1200000</v>
      </c>
      <c r="I12" s="14">
        <f>G12+H12</f>
        <v>1200000</v>
      </c>
      <c r="J12" s="14">
        <f t="shared" ref="J12:J27" si="2">F12*$C$11</f>
        <v>0</v>
      </c>
      <c r="K12" s="15">
        <f>J12-I12</f>
        <v>-1200000</v>
      </c>
    </row>
    <row r="13" spans="1:11" x14ac:dyDescent="0.2">
      <c r="B13" s="16" t="s">
        <v>29</v>
      </c>
      <c r="C13" s="30">
        <v>750000</v>
      </c>
      <c r="D13" s="6"/>
      <c r="E13" s="17">
        <v>0.1</v>
      </c>
      <c r="F13" s="18">
        <f t="shared" ref="F13:F27" si="3">$C$15*E13</f>
        <v>30000</v>
      </c>
      <c r="G13" s="19">
        <f t="shared" si="0"/>
        <v>450000</v>
      </c>
      <c r="H13" s="19">
        <f t="shared" si="1"/>
        <v>1200000</v>
      </c>
      <c r="I13" s="19">
        <f>G13+H13</f>
        <v>1650000</v>
      </c>
      <c r="J13" s="19">
        <f t="shared" si="2"/>
        <v>600000</v>
      </c>
      <c r="K13" s="20">
        <f>J13-I13</f>
        <v>-1050000</v>
      </c>
    </row>
    <row r="14" spans="1:11" x14ac:dyDescent="0.2">
      <c r="B14" s="16" t="s">
        <v>25</v>
      </c>
      <c r="C14" s="30">
        <v>15</v>
      </c>
      <c r="D14" s="6"/>
      <c r="E14" s="17">
        <v>0.2</v>
      </c>
      <c r="F14" s="18">
        <f t="shared" si="3"/>
        <v>60000</v>
      </c>
      <c r="G14" s="19">
        <f t="shared" si="0"/>
        <v>900000</v>
      </c>
      <c r="H14" s="19">
        <f t="shared" si="1"/>
        <v>1200000</v>
      </c>
      <c r="I14" s="19">
        <f t="shared" ref="I14:I21" si="4">G14+H14</f>
        <v>2100000</v>
      </c>
      <c r="J14" s="19">
        <f t="shared" si="2"/>
        <v>1200000</v>
      </c>
      <c r="K14" s="20">
        <f t="shared" ref="K14:K21" si="5">J14-I14</f>
        <v>-900000</v>
      </c>
    </row>
    <row r="15" spans="1:11" ht="15" thickBot="1" x14ac:dyDescent="0.25">
      <c r="B15" s="21" t="s">
        <v>26</v>
      </c>
      <c r="C15" s="31">
        <v>300000</v>
      </c>
      <c r="D15" s="6"/>
      <c r="E15" s="17">
        <v>0.3</v>
      </c>
      <c r="F15" s="18">
        <f t="shared" si="3"/>
        <v>90000</v>
      </c>
      <c r="G15" s="19">
        <f t="shared" si="0"/>
        <v>1350000</v>
      </c>
      <c r="H15" s="19">
        <f t="shared" si="1"/>
        <v>1200000</v>
      </c>
      <c r="I15" s="19">
        <f t="shared" si="4"/>
        <v>2550000</v>
      </c>
      <c r="J15" s="19">
        <f t="shared" si="2"/>
        <v>1800000</v>
      </c>
      <c r="K15" s="20">
        <f t="shared" si="5"/>
        <v>-750000</v>
      </c>
    </row>
    <row r="16" spans="1:11" x14ac:dyDescent="0.2">
      <c r="B16" s="6"/>
      <c r="C16" s="6"/>
      <c r="D16" s="6"/>
      <c r="E16" s="17">
        <v>0.4</v>
      </c>
      <c r="F16" s="18">
        <f t="shared" si="3"/>
        <v>120000</v>
      </c>
      <c r="G16" s="19">
        <f t="shared" si="0"/>
        <v>1800000</v>
      </c>
      <c r="H16" s="19">
        <f t="shared" si="1"/>
        <v>1200000</v>
      </c>
      <c r="I16" s="19">
        <f t="shared" si="4"/>
        <v>3000000</v>
      </c>
      <c r="J16" s="19">
        <f t="shared" si="2"/>
        <v>2400000</v>
      </c>
      <c r="K16" s="20">
        <f t="shared" si="5"/>
        <v>-600000</v>
      </c>
    </row>
    <row r="17" spans="2:11" ht="15" thickBot="1" x14ac:dyDescent="0.25">
      <c r="B17" s="8" t="s">
        <v>6</v>
      </c>
      <c r="C17" s="6"/>
      <c r="D17" s="6"/>
      <c r="E17" s="17">
        <v>0.5</v>
      </c>
      <c r="F17" s="18">
        <f t="shared" si="3"/>
        <v>150000</v>
      </c>
      <c r="G17" s="19">
        <f t="shared" si="0"/>
        <v>2250000</v>
      </c>
      <c r="H17" s="19">
        <f t="shared" si="1"/>
        <v>1200000</v>
      </c>
      <c r="I17" s="19">
        <f t="shared" si="4"/>
        <v>3450000</v>
      </c>
      <c r="J17" s="19">
        <f t="shared" si="2"/>
        <v>3000000</v>
      </c>
      <c r="K17" s="20">
        <f t="shared" si="5"/>
        <v>-450000</v>
      </c>
    </row>
    <row r="18" spans="2:11" x14ac:dyDescent="0.2">
      <c r="B18" s="11" t="s">
        <v>30</v>
      </c>
      <c r="C18" s="32">
        <f>C11-C14</f>
        <v>5</v>
      </c>
      <c r="D18" s="6"/>
      <c r="E18" s="17">
        <v>0.6</v>
      </c>
      <c r="F18" s="18">
        <f t="shared" si="3"/>
        <v>180000</v>
      </c>
      <c r="G18" s="19">
        <f t="shared" si="0"/>
        <v>2700000</v>
      </c>
      <c r="H18" s="19">
        <f t="shared" si="1"/>
        <v>1200000</v>
      </c>
      <c r="I18" s="19">
        <f t="shared" si="4"/>
        <v>3900000</v>
      </c>
      <c r="J18" s="19">
        <f t="shared" si="2"/>
        <v>3600000</v>
      </c>
      <c r="K18" s="20">
        <f t="shared" si="5"/>
        <v>-300000</v>
      </c>
    </row>
    <row r="19" spans="2:11" x14ac:dyDescent="0.2">
      <c r="B19" s="16" t="s">
        <v>7</v>
      </c>
      <c r="C19" s="33">
        <f>C12/C18</f>
        <v>240000</v>
      </c>
      <c r="D19" s="6"/>
      <c r="E19" s="17">
        <v>0.7</v>
      </c>
      <c r="F19" s="18">
        <f t="shared" si="3"/>
        <v>210000</v>
      </c>
      <c r="G19" s="19">
        <f t="shared" si="0"/>
        <v>3150000</v>
      </c>
      <c r="H19" s="19">
        <f t="shared" si="1"/>
        <v>1200000</v>
      </c>
      <c r="I19" s="19">
        <f t="shared" si="4"/>
        <v>4350000</v>
      </c>
      <c r="J19" s="19">
        <f t="shared" si="2"/>
        <v>4200000</v>
      </c>
      <c r="K19" s="20">
        <f t="shared" si="5"/>
        <v>-150000</v>
      </c>
    </row>
    <row r="20" spans="2:11" x14ac:dyDescent="0.2">
      <c r="B20" s="16" t="s">
        <v>8</v>
      </c>
      <c r="C20" s="34">
        <f>C19*C11</f>
        <v>4800000</v>
      </c>
      <c r="D20" s="6"/>
      <c r="E20" s="17">
        <v>0.8</v>
      </c>
      <c r="F20" s="18">
        <f t="shared" si="3"/>
        <v>240000</v>
      </c>
      <c r="G20" s="19">
        <f t="shared" si="0"/>
        <v>3600000</v>
      </c>
      <c r="H20" s="19">
        <f t="shared" si="1"/>
        <v>1200000</v>
      </c>
      <c r="I20" s="19">
        <f t="shared" si="4"/>
        <v>4800000</v>
      </c>
      <c r="J20" s="19">
        <f t="shared" si="2"/>
        <v>4800000</v>
      </c>
      <c r="K20" s="20">
        <f t="shared" si="5"/>
        <v>0</v>
      </c>
    </row>
    <row r="21" spans="2:11" x14ac:dyDescent="0.2">
      <c r="B21" s="16" t="s">
        <v>9</v>
      </c>
      <c r="C21" s="33">
        <f>C13/C18</f>
        <v>150000</v>
      </c>
      <c r="D21" s="6"/>
      <c r="E21" s="17">
        <v>0.9</v>
      </c>
      <c r="F21" s="18">
        <f t="shared" si="3"/>
        <v>270000</v>
      </c>
      <c r="G21" s="19">
        <f t="shared" si="0"/>
        <v>4050000</v>
      </c>
      <c r="H21" s="19">
        <f t="shared" si="1"/>
        <v>1200000</v>
      </c>
      <c r="I21" s="19">
        <f t="shared" si="4"/>
        <v>5250000</v>
      </c>
      <c r="J21" s="19">
        <f t="shared" si="2"/>
        <v>5400000</v>
      </c>
      <c r="K21" s="20">
        <f t="shared" si="5"/>
        <v>150000</v>
      </c>
    </row>
    <row r="22" spans="2:11" ht="15" thickBot="1" x14ac:dyDescent="0.25">
      <c r="B22" s="21" t="s">
        <v>10</v>
      </c>
      <c r="C22" s="35">
        <f>C21*C11</f>
        <v>3000000</v>
      </c>
      <c r="D22" s="6"/>
      <c r="E22" s="17">
        <v>1</v>
      </c>
      <c r="F22" s="18">
        <f t="shared" si="3"/>
        <v>300000</v>
      </c>
      <c r="G22" s="19">
        <f t="shared" si="0"/>
        <v>4500000</v>
      </c>
      <c r="H22" s="19">
        <f t="shared" si="1"/>
        <v>1200000</v>
      </c>
      <c r="I22" s="19">
        <f>G22+H22</f>
        <v>5700000</v>
      </c>
      <c r="J22" s="19">
        <f t="shared" si="2"/>
        <v>6000000</v>
      </c>
      <c r="K22" s="20">
        <f>J22-I22</f>
        <v>300000</v>
      </c>
    </row>
    <row r="23" spans="2:11" x14ac:dyDescent="0.2">
      <c r="B23" s="6"/>
      <c r="C23" s="6"/>
      <c r="D23" s="6"/>
      <c r="E23" s="17">
        <v>1.1000000000000001</v>
      </c>
      <c r="F23" s="18">
        <f t="shared" si="3"/>
        <v>330000</v>
      </c>
      <c r="G23" s="19">
        <f t="shared" si="0"/>
        <v>4950000</v>
      </c>
      <c r="H23" s="19">
        <f t="shared" si="1"/>
        <v>1200000</v>
      </c>
      <c r="I23" s="19">
        <f t="shared" ref="I23:I27" si="6">G23+H23</f>
        <v>6150000</v>
      </c>
      <c r="J23" s="19">
        <f t="shared" si="2"/>
        <v>6600000</v>
      </c>
      <c r="K23" s="20">
        <f t="shared" ref="K23:K27" si="7">J23-I23</f>
        <v>450000</v>
      </c>
    </row>
    <row r="24" spans="2:11" x14ac:dyDescent="0.2">
      <c r="B24" s="6"/>
      <c r="C24" s="6"/>
      <c r="D24" s="6"/>
      <c r="E24" s="17">
        <v>1.2</v>
      </c>
      <c r="F24" s="18">
        <f t="shared" si="3"/>
        <v>360000</v>
      </c>
      <c r="G24" s="19">
        <f t="shared" si="0"/>
        <v>5400000</v>
      </c>
      <c r="H24" s="19">
        <f t="shared" si="1"/>
        <v>1200000</v>
      </c>
      <c r="I24" s="19">
        <f t="shared" si="6"/>
        <v>6600000</v>
      </c>
      <c r="J24" s="19">
        <f t="shared" si="2"/>
        <v>7200000</v>
      </c>
      <c r="K24" s="20">
        <f t="shared" si="7"/>
        <v>600000</v>
      </c>
    </row>
    <row r="25" spans="2:11" x14ac:dyDescent="0.2">
      <c r="B25" s="6"/>
      <c r="C25" s="6"/>
      <c r="D25" s="6"/>
      <c r="E25" s="17">
        <v>1.3</v>
      </c>
      <c r="F25" s="18">
        <f t="shared" si="3"/>
        <v>390000</v>
      </c>
      <c r="G25" s="19">
        <f t="shared" si="0"/>
        <v>5850000</v>
      </c>
      <c r="H25" s="19">
        <f t="shared" si="1"/>
        <v>1200000</v>
      </c>
      <c r="I25" s="19">
        <f t="shared" si="6"/>
        <v>7050000</v>
      </c>
      <c r="J25" s="19">
        <f t="shared" si="2"/>
        <v>7800000</v>
      </c>
      <c r="K25" s="20">
        <f t="shared" si="7"/>
        <v>750000</v>
      </c>
    </row>
    <row r="26" spans="2:11" x14ac:dyDescent="0.2">
      <c r="B26" s="6"/>
      <c r="C26" s="6"/>
      <c r="D26" s="6"/>
      <c r="E26" s="17">
        <v>1.4</v>
      </c>
      <c r="F26" s="18">
        <f t="shared" si="3"/>
        <v>420000</v>
      </c>
      <c r="G26" s="19">
        <f t="shared" si="0"/>
        <v>6300000</v>
      </c>
      <c r="H26" s="19">
        <f t="shared" si="1"/>
        <v>1200000</v>
      </c>
      <c r="I26" s="19">
        <f t="shared" si="6"/>
        <v>7500000</v>
      </c>
      <c r="J26" s="19">
        <f t="shared" si="2"/>
        <v>8400000</v>
      </c>
      <c r="K26" s="20">
        <f t="shared" si="7"/>
        <v>900000</v>
      </c>
    </row>
    <row r="27" spans="2:11" ht="15" thickBot="1" x14ac:dyDescent="0.25">
      <c r="B27" s="6"/>
      <c r="C27" s="6"/>
      <c r="D27" s="6"/>
      <c r="E27" s="23">
        <v>1.5</v>
      </c>
      <c r="F27" s="24">
        <f t="shared" si="3"/>
        <v>450000</v>
      </c>
      <c r="G27" s="25">
        <f t="shared" si="0"/>
        <v>6750000</v>
      </c>
      <c r="H27" s="25">
        <f t="shared" si="1"/>
        <v>1200000</v>
      </c>
      <c r="I27" s="25">
        <f t="shared" si="6"/>
        <v>7950000</v>
      </c>
      <c r="J27" s="25">
        <f t="shared" si="2"/>
        <v>9000000</v>
      </c>
      <c r="K27" s="22">
        <f t="shared" si="7"/>
        <v>1050000</v>
      </c>
    </row>
    <row r="28" spans="2:11" ht="15" thickBot="1" x14ac:dyDescent="0.25">
      <c r="B28" s="6"/>
      <c r="C28" s="6"/>
      <c r="D28" s="6"/>
      <c r="E28" s="26"/>
      <c r="F28" s="6"/>
      <c r="G28" s="6"/>
      <c r="H28" s="6"/>
      <c r="I28" s="6"/>
      <c r="J28" s="6"/>
      <c r="K28" s="6"/>
    </row>
    <row r="29" spans="2:11" x14ac:dyDescent="0.2">
      <c r="B29" s="6"/>
      <c r="C29" s="6"/>
      <c r="D29" s="6"/>
      <c r="E29" s="12">
        <f>F29/C15</f>
        <v>0</v>
      </c>
      <c r="F29" s="27">
        <v>0</v>
      </c>
      <c r="G29" s="14">
        <f>F29*$C$14</f>
        <v>0</v>
      </c>
      <c r="H29" s="14">
        <f>$C$12</f>
        <v>1200000</v>
      </c>
      <c r="I29" s="14">
        <f>G29+H29</f>
        <v>1200000</v>
      </c>
      <c r="J29" s="14">
        <f>F29*$C$11</f>
        <v>0</v>
      </c>
      <c r="K29" s="15">
        <f>J29-I29</f>
        <v>-1200000</v>
      </c>
    </row>
    <row r="30" spans="2:11" ht="15" thickBot="1" x14ac:dyDescent="0.25">
      <c r="B30" s="6"/>
      <c r="C30" s="6"/>
      <c r="D30" s="6"/>
      <c r="E30" s="28">
        <v>0</v>
      </c>
      <c r="F30" s="25">
        <f>$C$15*E30</f>
        <v>0</v>
      </c>
      <c r="G30" s="25">
        <f>F30*$C$14</f>
        <v>0</v>
      </c>
      <c r="H30" s="25">
        <f>$C$12</f>
        <v>1200000</v>
      </c>
      <c r="I30" s="25">
        <f>G30+H30</f>
        <v>1200000</v>
      </c>
      <c r="J30" s="25">
        <f>F30*$C$11</f>
        <v>0</v>
      </c>
      <c r="K30" s="22">
        <f>J30-I30</f>
        <v>-1200000</v>
      </c>
    </row>
    <row r="31" spans="2:11" x14ac:dyDescent="0.2"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2:11" x14ac:dyDescent="0.2"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2:11" x14ac:dyDescent="0.2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2:11" x14ac:dyDescent="0.2"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2:11" x14ac:dyDescent="0.2"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2:11" x14ac:dyDescent="0.2"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2:11" x14ac:dyDescent="0.2"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2:11" x14ac:dyDescent="0.2"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2:11" x14ac:dyDescent="0.2"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2:11" x14ac:dyDescent="0.2"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2:11" x14ac:dyDescent="0.2"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2:11" x14ac:dyDescent="0.2"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2:11" x14ac:dyDescent="0.2"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2:11" x14ac:dyDescent="0.2"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2:11" x14ac:dyDescent="0.2"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2:11" x14ac:dyDescent="0.2"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2:11" x14ac:dyDescent="0.2"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2:11" x14ac:dyDescent="0.2"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2:11" x14ac:dyDescent="0.2"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2:11" x14ac:dyDescent="0.2"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2:11" x14ac:dyDescent="0.2"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2:11" x14ac:dyDescent="0.2">
      <c r="B52" s="6" t="s">
        <v>1</v>
      </c>
      <c r="C52" s="6"/>
      <c r="D52" s="6"/>
      <c r="E52" s="6"/>
      <c r="F52" s="6"/>
      <c r="G52" s="6"/>
      <c r="H52" s="6"/>
      <c r="I52" s="6"/>
      <c r="J52" s="6"/>
      <c r="K52" s="6"/>
    </row>
    <row r="53" spans="2:11" x14ac:dyDescent="0.2"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2:11" x14ac:dyDescent="0.2"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2:11" x14ac:dyDescent="0.2"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2:11" x14ac:dyDescent="0.2"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2:11" x14ac:dyDescent="0.2"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2:11" x14ac:dyDescent="0.2"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2:11" x14ac:dyDescent="0.2">
      <c r="D59" s="6"/>
      <c r="E59" s="6"/>
      <c r="F59" s="6"/>
      <c r="G59" s="6"/>
      <c r="H59" s="6"/>
      <c r="I59" s="6"/>
      <c r="J59" s="6"/>
      <c r="K59" s="6"/>
    </row>
    <row r="60" spans="2:11" x14ac:dyDescent="0.2">
      <c r="D60" s="6"/>
      <c r="E60" s="6"/>
      <c r="F60" s="6"/>
      <c r="G60" s="6"/>
      <c r="H60" s="6"/>
      <c r="I60" s="6"/>
      <c r="J60" s="6"/>
      <c r="K60" s="6"/>
    </row>
  </sheetData>
  <sheetProtection password="DEC7" sheet="1" objects="1" scenarios="1"/>
  <mergeCells count="6">
    <mergeCell ref="B7:I9"/>
    <mergeCell ref="G2:K2"/>
    <mergeCell ref="A2:F2"/>
    <mergeCell ref="G3:K3"/>
    <mergeCell ref="A3:F3"/>
    <mergeCell ref="A4:K5"/>
  </mergeCells>
  <pageMargins left="1" right="1" top="1" bottom="1" header="0.5" footer="0.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K34"/>
  <sheetViews>
    <sheetView showGridLines="0" tabSelected="1" workbookViewId="0">
      <selection activeCell="A4" sqref="A1:G5"/>
    </sheetView>
  </sheetViews>
  <sheetFormatPr baseColWidth="10" defaultColWidth="11.42578125" defaultRowHeight="14.25" x14ac:dyDescent="0.2"/>
  <cols>
    <col min="1" max="1" width="1.5703125" style="1" customWidth="1"/>
    <col min="2" max="2" width="25.85546875" style="1" customWidth="1"/>
    <col min="3" max="3" width="15" style="1" customWidth="1"/>
    <col min="4" max="4" width="17.5703125" style="1" customWidth="1"/>
    <col min="5" max="5" width="25.85546875" style="1" customWidth="1"/>
    <col min="6" max="6" width="15" style="1" customWidth="1"/>
    <col min="7" max="7" width="17.140625" style="1" customWidth="1"/>
    <col min="8" max="8" width="16.140625" style="1" customWidth="1"/>
    <col min="9" max="9" width="18.5703125" style="1" customWidth="1"/>
    <col min="10" max="10" width="17.28515625" style="1" customWidth="1"/>
    <col min="11" max="11" width="18" style="1" customWidth="1"/>
    <col min="12" max="16384" width="11.42578125" style="1"/>
  </cols>
  <sheetData>
    <row r="1" spans="1:11" s="2" customFormat="1" ht="42" customHeight="1" x14ac:dyDescent="0.35">
      <c r="A1" s="4"/>
      <c r="C1" s="4"/>
      <c r="D1" s="4"/>
      <c r="E1" s="4"/>
      <c r="F1" s="68"/>
      <c r="G1" s="61"/>
      <c r="H1" s="4"/>
      <c r="I1" s="4"/>
      <c r="J1" s="4"/>
      <c r="K1" s="4"/>
    </row>
    <row r="2" spans="1:11" ht="15" customHeight="1" x14ac:dyDescent="0.2">
      <c r="A2" s="95" t="s">
        <v>2</v>
      </c>
      <c r="B2" s="95"/>
      <c r="C2" s="95"/>
      <c r="D2" s="95"/>
      <c r="E2" s="93" t="s">
        <v>3</v>
      </c>
      <c r="F2" s="93"/>
      <c r="G2" s="93"/>
      <c r="I2" s="5"/>
      <c r="J2" s="5"/>
    </row>
    <row r="3" spans="1:11" ht="14.45" customHeight="1" x14ac:dyDescent="0.2">
      <c r="A3" s="88" t="s">
        <v>4</v>
      </c>
      <c r="B3" s="88"/>
      <c r="C3" s="88"/>
      <c r="D3" s="88"/>
      <c r="E3" s="94" t="s">
        <v>17</v>
      </c>
      <c r="F3" s="94"/>
      <c r="G3" s="94"/>
    </row>
    <row r="4" spans="1:11" ht="14.45" customHeight="1" x14ac:dyDescent="0.2">
      <c r="A4" s="80" t="s">
        <v>0</v>
      </c>
      <c r="B4" s="81"/>
      <c r="C4" s="81"/>
      <c r="D4" s="81"/>
      <c r="E4" s="81"/>
      <c r="F4" s="81"/>
      <c r="G4" s="82"/>
      <c r="H4" s="69"/>
      <c r="I4" s="69"/>
      <c r="J4" s="69"/>
      <c r="K4" s="69"/>
    </row>
    <row r="5" spans="1:11" ht="14.45" customHeight="1" x14ac:dyDescent="0.2">
      <c r="A5" s="83"/>
      <c r="B5" s="84"/>
      <c r="C5" s="84"/>
      <c r="D5" s="84"/>
      <c r="E5" s="84"/>
      <c r="F5" s="84"/>
      <c r="G5" s="85"/>
      <c r="H5" s="69"/>
      <c r="I5" s="69"/>
      <c r="J5" s="69"/>
      <c r="K5" s="69"/>
    </row>
    <row r="6" spans="1:11" ht="14.45" customHeight="1" x14ac:dyDescent="0.2">
      <c r="E6" s="66"/>
      <c r="F6" s="66"/>
      <c r="G6" s="66"/>
    </row>
    <row r="7" spans="1:11" ht="14.45" customHeight="1" x14ac:dyDescent="0.2">
      <c r="E7" s="66"/>
      <c r="F7" s="66"/>
      <c r="G7" s="66"/>
    </row>
    <row r="8" spans="1:11" s="6" customFormat="1" ht="21.6" customHeight="1" x14ac:dyDescent="0.2">
      <c r="B8" s="6" t="s">
        <v>19</v>
      </c>
      <c r="C8" s="1"/>
    </row>
    <row r="9" spans="1:11" s="6" customFormat="1" ht="14.25" customHeight="1" x14ac:dyDescent="0.2">
      <c r="B9" s="6" t="s">
        <v>16</v>
      </c>
      <c r="C9" s="1"/>
    </row>
    <row r="10" spans="1:11" s="6" customFormat="1" ht="14.25" customHeight="1" x14ac:dyDescent="0.2">
      <c r="B10" s="6" t="s">
        <v>20</v>
      </c>
      <c r="C10" s="1"/>
      <c r="E10" s="7"/>
    </row>
    <row r="11" spans="1:11" s="8" customFormat="1" ht="14.25" customHeight="1" x14ac:dyDescent="0.25">
      <c r="B11" s="70" t="s">
        <v>21</v>
      </c>
      <c r="C11" s="67"/>
      <c r="D11" s="37"/>
      <c r="E11" s="38"/>
      <c r="F11" s="39"/>
      <c r="G11" s="40"/>
      <c r="H11" s="40"/>
      <c r="I11" s="40"/>
      <c r="J11" s="40"/>
      <c r="K11" s="40"/>
    </row>
    <row r="12" spans="1:11" s="8" customFormat="1" ht="15" x14ac:dyDescent="0.25">
      <c r="A12" s="6"/>
      <c r="B12" s="36" t="s">
        <v>22</v>
      </c>
      <c r="C12" s="67"/>
      <c r="D12" s="37"/>
      <c r="E12" s="37"/>
      <c r="F12" s="40"/>
      <c r="G12" s="40"/>
      <c r="H12" s="40"/>
      <c r="I12" s="40"/>
      <c r="J12" s="40"/>
      <c r="K12" s="40"/>
    </row>
    <row r="13" spans="1:11" s="8" customFormat="1" ht="15" x14ac:dyDescent="0.25">
      <c r="A13" s="6"/>
      <c r="B13" s="36"/>
      <c r="C13" s="67"/>
      <c r="D13" s="37"/>
      <c r="E13" s="37"/>
      <c r="F13" s="40"/>
      <c r="G13" s="40"/>
      <c r="H13" s="40"/>
      <c r="I13" s="40"/>
      <c r="J13" s="40"/>
      <c r="K13" s="40"/>
    </row>
    <row r="14" spans="1:11" s="8" customFormat="1" ht="12.75" x14ac:dyDescent="0.2">
      <c r="B14" s="37"/>
      <c r="C14" s="37"/>
      <c r="D14" s="37"/>
      <c r="E14" s="37"/>
      <c r="F14" s="40"/>
      <c r="G14" s="40"/>
      <c r="H14" s="40"/>
      <c r="I14" s="40"/>
      <c r="J14" s="40"/>
      <c r="K14" s="40"/>
    </row>
    <row r="15" spans="1:11" s="8" customFormat="1" ht="13.5" thickBot="1" x14ac:dyDescent="0.25">
      <c r="B15" s="8" t="s">
        <v>5</v>
      </c>
      <c r="C15" s="41"/>
      <c r="D15" s="37"/>
      <c r="E15" s="42"/>
      <c r="F15" s="43"/>
      <c r="G15" s="41"/>
      <c r="H15" s="41"/>
      <c r="I15" s="41"/>
      <c r="J15" s="41"/>
      <c r="K15" s="41"/>
    </row>
    <row r="16" spans="1:11" s="6" customFormat="1" ht="13.5" thickBot="1" x14ac:dyDescent="0.25">
      <c r="B16" s="89" t="s">
        <v>13</v>
      </c>
      <c r="C16" s="90"/>
      <c r="D16" s="44"/>
      <c r="E16" s="91" t="s">
        <v>14</v>
      </c>
      <c r="F16" s="92"/>
      <c r="G16" s="41"/>
      <c r="H16" s="41"/>
      <c r="I16" s="41"/>
      <c r="J16" s="41"/>
      <c r="K16" s="41"/>
    </row>
    <row r="17" spans="2:11" s="6" customFormat="1" ht="12.75" x14ac:dyDescent="0.2">
      <c r="B17" s="45" t="s">
        <v>23</v>
      </c>
      <c r="C17" s="46">
        <v>20</v>
      </c>
      <c r="D17" s="36"/>
      <c r="E17" s="45" t="s">
        <v>23</v>
      </c>
      <c r="F17" s="63">
        <v>30</v>
      </c>
      <c r="G17" s="41"/>
      <c r="H17" s="41"/>
      <c r="I17" s="41"/>
      <c r="J17" s="41"/>
      <c r="K17" s="41"/>
    </row>
    <row r="18" spans="2:11" s="6" customFormat="1" ht="12.75" x14ac:dyDescent="0.2">
      <c r="B18" s="47" t="s">
        <v>24</v>
      </c>
      <c r="C18" s="48">
        <v>500000</v>
      </c>
      <c r="D18" s="36"/>
      <c r="E18" s="47" t="s">
        <v>24</v>
      </c>
      <c r="F18" s="64">
        <v>500000</v>
      </c>
      <c r="G18" s="41"/>
      <c r="H18" s="41"/>
      <c r="I18" s="41"/>
      <c r="J18" s="41"/>
      <c r="K18" s="41"/>
    </row>
    <row r="19" spans="2:11" s="6" customFormat="1" ht="12.75" x14ac:dyDescent="0.2">
      <c r="B19" s="47" t="s">
        <v>25</v>
      </c>
      <c r="C19" s="48">
        <v>10</v>
      </c>
      <c r="D19" s="36"/>
      <c r="E19" s="47" t="s">
        <v>25</v>
      </c>
      <c r="F19" s="64">
        <v>20</v>
      </c>
      <c r="G19" s="41"/>
      <c r="H19" s="41"/>
      <c r="I19" s="41"/>
      <c r="J19" s="41"/>
      <c r="K19" s="41"/>
    </row>
    <row r="20" spans="2:11" s="6" customFormat="1" ht="13.5" thickBot="1" x14ac:dyDescent="0.25">
      <c r="B20" s="49" t="s">
        <v>26</v>
      </c>
      <c r="C20" s="50">
        <v>100000</v>
      </c>
      <c r="D20" s="36"/>
      <c r="E20" s="49" t="s">
        <v>26</v>
      </c>
      <c r="F20" s="65">
        <v>100000</v>
      </c>
      <c r="G20" s="41"/>
      <c r="H20" s="41"/>
      <c r="I20" s="41"/>
      <c r="J20" s="41"/>
      <c r="K20" s="41"/>
    </row>
    <row r="21" spans="2:11" s="6" customFormat="1" ht="12.75" x14ac:dyDescent="0.2">
      <c r="B21" s="36"/>
      <c r="C21" s="51"/>
      <c r="D21" s="36"/>
      <c r="E21" s="42"/>
      <c r="F21" s="43"/>
      <c r="G21" s="41"/>
      <c r="H21" s="41"/>
      <c r="I21" s="41"/>
      <c r="J21" s="41"/>
      <c r="K21" s="41"/>
    </row>
    <row r="22" spans="2:11" s="6" customFormat="1" ht="13.5" thickBot="1" x14ac:dyDescent="0.25">
      <c r="B22" s="8" t="s">
        <v>6</v>
      </c>
      <c r="C22" s="41"/>
      <c r="D22" s="36"/>
      <c r="E22" s="42"/>
      <c r="F22" s="43"/>
      <c r="G22" s="41"/>
      <c r="H22" s="41"/>
      <c r="I22" s="41"/>
      <c r="J22" s="41"/>
      <c r="K22" s="41"/>
    </row>
    <row r="23" spans="2:11" s="6" customFormat="1" ht="13.5" thickBot="1" x14ac:dyDescent="0.25">
      <c r="B23" s="89" t="s">
        <v>15</v>
      </c>
      <c r="C23" s="90"/>
      <c r="D23" s="36"/>
      <c r="E23" s="42"/>
      <c r="F23" s="43"/>
      <c r="G23" s="41"/>
      <c r="H23" s="41"/>
      <c r="I23" s="41"/>
      <c r="J23" s="41"/>
      <c r="K23" s="41"/>
    </row>
    <row r="24" spans="2:11" s="6" customFormat="1" ht="12.75" x14ac:dyDescent="0.2">
      <c r="B24" s="52" t="s">
        <v>11</v>
      </c>
      <c r="C24" s="15">
        <f>C20*C17+F20*F17</f>
        <v>5000000</v>
      </c>
      <c r="D24" s="36"/>
      <c r="E24" s="42"/>
      <c r="F24" s="43"/>
      <c r="G24" s="41"/>
      <c r="H24" s="41"/>
      <c r="I24" s="41"/>
      <c r="J24" s="41"/>
      <c r="K24" s="41"/>
    </row>
    <row r="25" spans="2:11" s="6" customFormat="1" ht="12.75" x14ac:dyDescent="0.2">
      <c r="B25" s="53" t="s">
        <v>27</v>
      </c>
      <c r="C25" s="20">
        <f>(C18+C19*C20)+(F18+F19*F20)</f>
        <v>4000000</v>
      </c>
      <c r="D25" s="36"/>
      <c r="E25" s="42"/>
      <c r="F25" s="43"/>
      <c r="G25" s="41"/>
      <c r="H25" s="41"/>
      <c r="I25" s="41"/>
      <c r="J25" s="41"/>
      <c r="K25" s="41"/>
    </row>
    <row r="26" spans="2:11" s="6" customFormat="1" ht="12.75" x14ac:dyDescent="0.2">
      <c r="B26" s="53" t="s">
        <v>24</v>
      </c>
      <c r="C26" s="20">
        <f>C18+F18</f>
        <v>1000000</v>
      </c>
      <c r="D26" s="36"/>
      <c r="E26" s="42"/>
      <c r="F26" s="41"/>
      <c r="G26" s="36"/>
      <c r="H26" s="36"/>
      <c r="I26" s="36"/>
      <c r="J26" s="36"/>
      <c r="K26" s="36"/>
    </row>
    <row r="27" spans="2:11" s="6" customFormat="1" ht="12.75" x14ac:dyDescent="0.2">
      <c r="B27" s="53" t="s">
        <v>28</v>
      </c>
      <c r="C27" s="20">
        <f>C19*C20+F19*F20</f>
        <v>3000000</v>
      </c>
      <c r="D27" s="36"/>
      <c r="E27" s="42"/>
      <c r="F27" s="54"/>
      <c r="G27" s="41"/>
      <c r="H27" s="41"/>
      <c r="I27" s="41"/>
      <c r="J27" s="41"/>
      <c r="K27" s="41"/>
    </row>
    <row r="28" spans="2:11" s="6" customFormat="1" ht="13.5" thickBot="1" x14ac:dyDescent="0.25">
      <c r="B28" s="55" t="s">
        <v>12</v>
      </c>
      <c r="C28" s="22">
        <f>C24-C25</f>
        <v>1000000</v>
      </c>
      <c r="D28" s="36"/>
      <c r="E28" s="42"/>
      <c r="F28" s="41"/>
      <c r="G28" s="41"/>
      <c r="H28" s="41"/>
      <c r="I28" s="41"/>
      <c r="J28" s="41"/>
      <c r="K28" s="41"/>
    </row>
    <row r="29" spans="2:11" s="6" customFormat="1" ht="13.5" thickBot="1" x14ac:dyDescent="0.25"/>
    <row r="30" spans="2:11" s="6" customFormat="1" ht="13.5" thickBot="1" x14ac:dyDescent="0.25">
      <c r="B30" s="57" t="s">
        <v>8</v>
      </c>
      <c r="C30" s="56">
        <f>$C$26/(($C$24-$C$27)/(($C$17*$C$20)+($F$17*$F$20)))</f>
        <v>2500000</v>
      </c>
    </row>
    <row r="31" spans="2:11" s="6" customFormat="1" ht="12.75" x14ac:dyDescent="0.2"/>
    <row r="32" spans="2:11" s="6" customFormat="1" ht="12.75" x14ac:dyDescent="0.2">
      <c r="B32" s="62"/>
    </row>
    <row r="33" s="6" customFormat="1" ht="12.75" x14ac:dyDescent="0.2"/>
    <row r="34" s="6" customFormat="1" ht="12.75" x14ac:dyDescent="0.2"/>
  </sheetData>
  <sheetProtection password="DEC7" sheet="1" objects="1" scenarios="1"/>
  <mergeCells count="8">
    <mergeCell ref="B16:C16"/>
    <mergeCell ref="E16:F16"/>
    <mergeCell ref="B23:C23"/>
    <mergeCell ref="E2:G2"/>
    <mergeCell ref="E3:G3"/>
    <mergeCell ref="A4:G5"/>
    <mergeCell ref="A3:D3"/>
    <mergeCell ref="A2:D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Info</vt:lpstr>
      <vt:lpstr>One-Product-Company</vt:lpstr>
      <vt:lpstr>Two-Product-Company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Meyer, Michaela</cp:lastModifiedBy>
  <dcterms:created xsi:type="dcterms:W3CDTF">2009-11-10T18:08:36Z</dcterms:created>
  <dcterms:modified xsi:type="dcterms:W3CDTF">2013-01-03T09:33:53Z</dcterms:modified>
</cp:coreProperties>
</file>