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255" windowHeight="9945"/>
  </bookViews>
  <sheets>
    <sheet name="Nutzwertanalyse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17" i="1"/>
  <c r="G15"/>
  <c r="G12" l="1"/>
  <c r="E19"/>
  <c r="M14"/>
  <c r="M13"/>
  <c r="M12"/>
  <c r="E18"/>
  <c r="G13" l="1"/>
  <c r="G14"/>
  <c r="G16"/>
  <c r="K13"/>
  <c r="K14"/>
  <c r="K15"/>
  <c r="K16"/>
  <c r="K17"/>
  <c r="K18" s="1"/>
  <c r="N14" s="1"/>
  <c r="K12"/>
  <c r="I13"/>
  <c r="I14"/>
  <c r="I15"/>
  <c r="I16"/>
  <c r="I17"/>
  <c r="I12"/>
  <c r="I18" s="1"/>
  <c r="N13" s="1"/>
  <c r="G18" l="1"/>
  <c r="N12" s="1"/>
  <c r="N17" l="1"/>
  <c r="O17" s="1"/>
</calcChain>
</file>

<file path=xl/sharedStrings.xml><?xml version="1.0" encoding="utf-8"?>
<sst xmlns="http://schemas.openxmlformats.org/spreadsheetml/2006/main" count="29" uniqueCount="27">
  <si>
    <t>Eingabefelder</t>
  </si>
  <si>
    <t>Ausgabefelder</t>
  </si>
  <si>
    <t>Alle Angaben und Formeln ohne Gewähr</t>
  </si>
  <si>
    <t>Die Nutzwertanalsye</t>
  </si>
  <si>
    <t>Kriterium</t>
  </si>
  <si>
    <t>Gewicht</t>
  </si>
  <si>
    <t>Nutzwert</t>
  </si>
  <si>
    <t>Alternativen</t>
  </si>
  <si>
    <t>Hamburg</t>
  </si>
  <si>
    <t>Köln</t>
  </si>
  <si>
    <t>Infrastruktur</t>
  </si>
  <si>
    <t>Quadratmeterpreis</t>
  </si>
  <si>
    <t>Rechtliche Vorschriften</t>
  </si>
  <si>
    <t>Zuschüsse</t>
  </si>
  <si>
    <t>Nähe zu Kunden</t>
  </si>
  <si>
    <t>Nähe zu Lieferanten</t>
  </si>
  <si>
    <t xml:space="preserve">Ergebnis </t>
  </si>
  <si>
    <t xml:space="preserve">Die Nutzwertanalyse unterstützt Entscheidungen zwischen mehreren (Projekt)-Alternativen, wobei nicht monetäre Einflussfaktoren die Entscheidung </t>
  </si>
  <si>
    <t>bestimmen oder wesentlich beeinflussen.</t>
  </si>
  <si>
    <t xml:space="preserve">müssen addiert 100 % betragen. Nun werden die Alternativen je nach ihrer Ausprägung in 1-6 bewertet (Spalte F, H und K). Je größer der Wert um so </t>
  </si>
  <si>
    <t>( E 18, I 18 oder K 18) mit der größten Zahl hat den größten Nutzwert und sollte gewählt werden.</t>
  </si>
  <si>
    <t>Nutzwertanalyse</t>
  </si>
  <si>
    <t>Ergebnis</t>
  </si>
  <si>
    <t>1. Platz</t>
  </si>
  <si>
    <t>Osnabrück</t>
  </si>
  <si>
    <t xml:space="preserve">Ausgehend vom Oberziel werden verschiede Kriterien gebildet (D Zeile) und bezüglich seines Zielbeitrages in % eingeteilt ( Zeile D). Die ganzen Kriterien   </t>
  </si>
  <si>
    <t>besser das Kriterium. Jetzt werden die Gewichtungen (Spalte E) multipliziert mit der Bewertung der jeweiligen Alternative ( Spalte F,H und K). Das Ergebnis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</si>
</sst>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0" xfId="0"/>
    <xf numFmtId="0" fontId="2" fillId="2" borderId="0" xfId="0" applyFont="1" applyFill="1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9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10" xfId="0" applyNumberFormat="1" applyFont="1" applyFill="1" applyBorder="1" applyAlignment="1">
      <alignment horizontal="center"/>
    </xf>
    <xf numFmtId="10" fontId="1" fillId="6" borderId="1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44" fontId="0" fillId="3" borderId="2" xfId="0" applyNumberFormat="1" applyFill="1" applyBorder="1" applyAlignment="1" applyProtection="1">
      <alignment horizontal="center" vertical="center"/>
      <protection locked="0"/>
    </xf>
    <xf numFmtId="10" fontId="0" fillId="3" borderId="2" xfId="0" applyNumberForma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161925</xdr:rowOff>
    </xdr:from>
    <xdr:to>
      <xdr:col>14</xdr:col>
      <xdr:colOff>457475</xdr:colOff>
      <xdr:row>6</xdr:row>
      <xdr:rowOff>0</xdr:rowOff>
    </xdr:to>
    <xdr:pic>
      <xdr:nvPicPr>
        <xdr:cNvPr id="2" name="Picture 2" descr="Conlex-logo-1-bu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7450" y="352425"/>
          <a:ext cx="1819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0"/>
  <sheetViews>
    <sheetView tabSelected="1" workbookViewId="0">
      <selection activeCell="G12" sqref="G12"/>
    </sheetView>
  </sheetViews>
  <sheetFormatPr baseColWidth="10" defaultRowHeight="15" outlineLevelCol="1"/>
  <cols>
    <col min="3" max="3" width="11.5703125" customWidth="1"/>
    <col min="4" max="4" width="22.7109375" customWidth="1"/>
    <col min="7" max="7" width="11.42578125" style="6"/>
    <col min="9" max="9" width="11.42578125" style="6"/>
    <col min="10" max="10" width="11.28515625" customWidth="1" outlineLevel="1"/>
    <col min="11" max="11" width="13.28515625" style="6" customWidth="1" outlineLevel="1"/>
  </cols>
  <sheetData>
    <row r="2" spans="1:15" ht="23.25">
      <c r="A2" s="2" t="s">
        <v>21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>
      <c r="A3" s="23" t="s">
        <v>0</v>
      </c>
      <c r="B3" s="23"/>
      <c r="C3" s="4" t="s">
        <v>1</v>
      </c>
      <c r="D3" s="5" t="s">
        <v>2</v>
      </c>
      <c r="E3" s="1"/>
      <c r="F3" s="1"/>
      <c r="H3" s="1"/>
      <c r="J3" s="1"/>
      <c r="L3" s="1"/>
      <c r="M3" s="1"/>
      <c r="N3" s="1"/>
      <c r="O3" s="1"/>
    </row>
    <row r="5" spans="1:15">
      <c r="A5" s="6" t="s">
        <v>3</v>
      </c>
      <c r="B5" s="6"/>
      <c r="C5" s="6"/>
      <c r="D5" s="6"/>
      <c r="E5" s="6"/>
      <c r="F5" s="6"/>
      <c r="H5" s="6"/>
      <c r="J5" s="6"/>
    </row>
    <row r="6" spans="1:15">
      <c r="A6" s="1"/>
      <c r="B6" s="1"/>
      <c r="C6" s="1"/>
      <c r="D6" s="1"/>
      <c r="E6" s="1"/>
      <c r="F6" s="1"/>
      <c r="H6" s="1"/>
      <c r="J6" s="1"/>
    </row>
    <row r="7" spans="1:15">
      <c r="A7" s="15" t="s">
        <v>17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5">
      <c r="A8" s="15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5">
      <c r="A9" s="1"/>
      <c r="B9" s="1"/>
      <c r="C9" s="1"/>
      <c r="D9" s="1"/>
      <c r="E9" s="1"/>
      <c r="F9" s="1"/>
      <c r="H9" s="1"/>
      <c r="J9" s="1"/>
    </row>
    <row r="10" spans="1:15">
      <c r="A10" s="6"/>
      <c r="B10" s="6"/>
      <c r="C10" s="6"/>
      <c r="D10" s="19" t="s">
        <v>4</v>
      </c>
      <c r="E10" s="21" t="s">
        <v>5</v>
      </c>
      <c r="F10" s="16" t="s">
        <v>7</v>
      </c>
      <c r="G10" s="17"/>
      <c r="H10" s="17"/>
      <c r="I10" s="17"/>
      <c r="J10" s="17"/>
      <c r="K10" s="18"/>
    </row>
    <row r="11" spans="1:15">
      <c r="A11" s="6"/>
      <c r="B11" s="6"/>
      <c r="C11" s="6"/>
      <c r="D11" s="20"/>
      <c r="E11" s="22"/>
      <c r="F11" s="26" t="s">
        <v>24</v>
      </c>
      <c r="G11" s="7" t="s">
        <v>16</v>
      </c>
      <c r="H11" s="26" t="s">
        <v>8</v>
      </c>
      <c r="I11" s="7" t="s">
        <v>16</v>
      </c>
      <c r="J11" s="11" t="s">
        <v>9</v>
      </c>
      <c r="K11" s="7" t="s">
        <v>16</v>
      </c>
      <c r="M11" s="6" t="s">
        <v>22</v>
      </c>
    </row>
    <row r="12" spans="1:15" ht="15.75" thickBot="1">
      <c r="A12" s="6"/>
      <c r="B12" s="6"/>
      <c r="C12" s="6"/>
      <c r="D12" s="28" t="s">
        <v>11</v>
      </c>
      <c r="E12" s="29">
        <v>0.09</v>
      </c>
      <c r="F12" s="27">
        <v>4</v>
      </c>
      <c r="G12" s="9">
        <f>E12*F12*100</f>
        <v>36</v>
      </c>
      <c r="H12" s="27">
        <v>1</v>
      </c>
      <c r="I12" s="9">
        <f>H12*E12*100</f>
        <v>9</v>
      </c>
      <c r="J12" s="25">
        <v>2</v>
      </c>
      <c r="K12" s="9">
        <f>J12*E12*100</f>
        <v>18</v>
      </c>
      <c r="M12" t="str">
        <f>F11</f>
        <v>Osnabrück</v>
      </c>
      <c r="N12">
        <f>G18</f>
        <v>301</v>
      </c>
    </row>
    <row r="13" spans="1:15" ht="16.5" thickTop="1" thickBot="1">
      <c r="A13" s="6"/>
      <c r="B13" s="6"/>
      <c r="C13" s="6"/>
      <c r="D13" s="28" t="s">
        <v>12</v>
      </c>
      <c r="E13" s="29">
        <v>0.1</v>
      </c>
      <c r="F13" s="27">
        <v>2</v>
      </c>
      <c r="G13" s="9">
        <f t="shared" ref="G13:G17" si="0">E13*F13*100</f>
        <v>20</v>
      </c>
      <c r="H13" s="27">
        <v>4</v>
      </c>
      <c r="I13" s="9">
        <f t="shared" ref="I13:I17" si="1">H13*E13*100</f>
        <v>40</v>
      </c>
      <c r="J13" s="25">
        <v>2</v>
      </c>
      <c r="K13" s="9">
        <f t="shared" ref="K13:K17" si="2">J13*E13*100</f>
        <v>20</v>
      </c>
      <c r="M13" t="str">
        <f>H11</f>
        <v>Hamburg</v>
      </c>
      <c r="N13">
        <f>I18</f>
        <v>204</v>
      </c>
    </row>
    <row r="14" spans="1:15" ht="16.5" thickTop="1" thickBot="1">
      <c r="A14" s="6"/>
      <c r="B14" s="6"/>
      <c r="C14" s="6"/>
      <c r="D14" s="28" t="s">
        <v>13</v>
      </c>
      <c r="E14" s="29">
        <v>0.15</v>
      </c>
      <c r="F14" s="27">
        <v>4</v>
      </c>
      <c r="G14" s="9">
        <f t="shared" si="0"/>
        <v>60</v>
      </c>
      <c r="H14" s="27">
        <v>3</v>
      </c>
      <c r="I14" s="9">
        <f t="shared" si="1"/>
        <v>44.999999999999993</v>
      </c>
      <c r="J14" s="25">
        <v>4</v>
      </c>
      <c r="K14" s="9">
        <f t="shared" si="2"/>
        <v>60</v>
      </c>
      <c r="M14" t="str">
        <f>J11</f>
        <v>Köln</v>
      </c>
      <c r="N14">
        <f>K18</f>
        <v>283</v>
      </c>
    </row>
    <row r="15" spans="1:15" ht="16.5" thickTop="1" thickBot="1">
      <c r="A15" s="1"/>
      <c r="B15" s="1"/>
      <c r="C15" s="1"/>
      <c r="D15" s="28" t="s">
        <v>10</v>
      </c>
      <c r="E15" s="29">
        <v>0.25</v>
      </c>
      <c r="F15" s="27">
        <v>5</v>
      </c>
      <c r="G15" s="9">
        <f t="shared" si="0"/>
        <v>125</v>
      </c>
      <c r="H15" s="27">
        <v>2</v>
      </c>
      <c r="I15" s="9">
        <f t="shared" si="1"/>
        <v>50</v>
      </c>
      <c r="J15" s="25">
        <v>5</v>
      </c>
      <c r="K15" s="9">
        <f t="shared" si="2"/>
        <v>125</v>
      </c>
    </row>
    <row r="16" spans="1:15" ht="16.5" thickTop="1" thickBot="1">
      <c r="A16" s="1"/>
      <c r="B16" s="1"/>
      <c r="C16" s="1"/>
      <c r="D16" s="28" t="s">
        <v>14</v>
      </c>
      <c r="E16" s="29">
        <v>0.2</v>
      </c>
      <c r="F16" s="27">
        <v>2</v>
      </c>
      <c r="G16" s="9">
        <f t="shared" si="0"/>
        <v>40</v>
      </c>
      <c r="H16" s="27">
        <v>2</v>
      </c>
      <c r="I16" s="9">
        <f t="shared" si="1"/>
        <v>40</v>
      </c>
      <c r="J16" s="25">
        <v>2</v>
      </c>
      <c r="K16" s="9">
        <f t="shared" si="2"/>
        <v>40</v>
      </c>
    </row>
    <row r="17" spans="1:16" ht="16.5" thickTop="1" thickBot="1">
      <c r="A17" s="1"/>
      <c r="B17" s="1"/>
      <c r="C17" s="1"/>
      <c r="D17" s="28" t="s">
        <v>15</v>
      </c>
      <c r="E17" s="29">
        <v>0.2</v>
      </c>
      <c r="F17" s="27">
        <v>1</v>
      </c>
      <c r="G17" s="9">
        <f t="shared" si="0"/>
        <v>20</v>
      </c>
      <c r="H17" s="27">
        <v>1</v>
      </c>
      <c r="I17" s="9">
        <f t="shared" si="1"/>
        <v>20</v>
      </c>
      <c r="J17" s="25">
        <v>1</v>
      </c>
      <c r="K17" s="9">
        <f t="shared" si="2"/>
        <v>20</v>
      </c>
      <c r="M17" s="6" t="s">
        <v>23</v>
      </c>
      <c r="N17">
        <f>MAX($N$12:$N$14)</f>
        <v>301</v>
      </c>
      <c r="O17" t="str">
        <f>IF(N17=$G$18,$F$11,IF(N17=$I$18,$H$11,IF(N17=$K$18,$J$11)))</f>
        <v>Osnabrück</v>
      </c>
    </row>
    <row r="18" spans="1:16" ht="16.5" thickTop="1" thickBot="1">
      <c r="A18" s="1"/>
      <c r="B18" s="1"/>
      <c r="C18" s="1"/>
      <c r="D18" s="8" t="s">
        <v>6</v>
      </c>
      <c r="E18" s="13">
        <f>SUM(E12:E17)</f>
        <v>0.99</v>
      </c>
      <c r="F18" s="6"/>
      <c r="G18" s="12">
        <f>SUM(G12:G17)</f>
        <v>301</v>
      </c>
      <c r="H18" s="6"/>
      <c r="I18" s="12">
        <f>SUM(I12:I17)</f>
        <v>204</v>
      </c>
      <c r="J18" s="6"/>
      <c r="K18" s="10">
        <f>SUM(K12:K17)</f>
        <v>283</v>
      </c>
      <c r="M18" s="6"/>
      <c r="N18" s="6"/>
      <c r="O18" s="6"/>
    </row>
    <row r="19" spans="1:16" ht="15.75" thickTop="1">
      <c r="E19" s="14" t="str">
        <f>IF(E18=1,"","Summe der Gewichtungen ergibt keine 100 %!")</f>
        <v>Summe der Gewichtungen ergibt keine 100 %!</v>
      </c>
      <c r="M19" s="6"/>
      <c r="N19" s="6"/>
      <c r="O19" s="6"/>
    </row>
    <row r="20" spans="1:16">
      <c r="C20" s="6"/>
      <c r="D20" s="6"/>
      <c r="E20" s="6"/>
      <c r="F20" s="6"/>
      <c r="H20" s="6"/>
      <c r="J20" s="6"/>
      <c r="L20" s="6"/>
      <c r="M20" s="6"/>
      <c r="N20" s="6"/>
      <c r="O20" s="6"/>
      <c r="P20" s="6"/>
    </row>
    <row r="21" spans="1:16">
      <c r="A21" s="15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6"/>
      <c r="M21" s="6"/>
      <c r="N21" s="6"/>
      <c r="O21" s="6"/>
      <c r="P21" s="6"/>
    </row>
    <row r="22" spans="1:16">
      <c r="A22" s="15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6"/>
      <c r="M22" s="6"/>
      <c r="N22" s="6"/>
      <c r="O22" s="6"/>
      <c r="P22" s="6"/>
    </row>
    <row r="23" spans="1:16">
      <c r="A23" s="24" t="s">
        <v>26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6"/>
      <c r="M23" s="6"/>
      <c r="N23" s="6"/>
      <c r="O23" s="6"/>
      <c r="P23" s="6"/>
    </row>
    <row r="24" spans="1:16">
      <c r="A24" s="15" t="s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6"/>
      <c r="M24" s="6"/>
      <c r="N24" s="6"/>
      <c r="O24" s="6"/>
      <c r="P24" s="6"/>
    </row>
    <row r="25" spans="1:16">
      <c r="C25" s="6"/>
      <c r="D25" s="6"/>
      <c r="E25" s="6"/>
      <c r="F25" s="6"/>
      <c r="H25" s="6"/>
      <c r="J25" s="6"/>
      <c r="L25" s="6"/>
      <c r="M25" s="6"/>
      <c r="N25" s="6"/>
      <c r="O25" s="6"/>
      <c r="P25" s="6"/>
    </row>
    <row r="26" spans="1:16">
      <c r="C26" s="6"/>
      <c r="D26" s="6"/>
      <c r="E26" s="6"/>
      <c r="F26" s="6"/>
      <c r="H26" s="6"/>
      <c r="J26" s="6"/>
      <c r="L26" s="6"/>
      <c r="M26" s="6"/>
      <c r="N26" s="6"/>
      <c r="O26" s="6"/>
      <c r="P26" s="6"/>
    </row>
    <row r="27" spans="1:16">
      <c r="C27" s="6"/>
      <c r="D27" s="6"/>
      <c r="E27" s="6"/>
      <c r="F27" s="6"/>
      <c r="H27" s="6"/>
      <c r="J27" s="6"/>
      <c r="L27" s="6"/>
      <c r="M27" s="6"/>
      <c r="N27" s="6"/>
      <c r="O27" s="6"/>
      <c r="P27" s="6"/>
    </row>
    <row r="28" spans="1:16">
      <c r="C28" s="6"/>
      <c r="D28" s="6"/>
      <c r="E28" s="6"/>
      <c r="F28" s="6"/>
      <c r="H28" s="6"/>
      <c r="J28" s="6"/>
      <c r="L28" s="6"/>
      <c r="M28" s="6"/>
      <c r="N28" s="6"/>
      <c r="O28" s="6"/>
      <c r="P28" s="6"/>
    </row>
    <row r="29" spans="1:16">
      <c r="C29" s="6"/>
      <c r="D29" s="6"/>
      <c r="E29" s="6"/>
      <c r="F29" s="6"/>
      <c r="H29" s="6"/>
      <c r="J29" s="6"/>
      <c r="L29" s="6"/>
      <c r="M29" s="6"/>
      <c r="N29" s="6"/>
      <c r="O29" s="6"/>
      <c r="P29" s="6"/>
    </row>
    <row r="30" spans="1:16">
      <c r="C30" s="6"/>
      <c r="D30" s="6"/>
      <c r="E30" s="6"/>
      <c r="F30" s="6"/>
      <c r="H30" s="6"/>
      <c r="J30" s="6"/>
      <c r="L30" s="6"/>
      <c r="M30" s="6"/>
      <c r="N30" s="6"/>
      <c r="O30" s="6"/>
      <c r="P30" s="6"/>
    </row>
  </sheetData>
  <sheetProtection password="CC6F" sheet="1" objects="1" scenarios="1"/>
  <mergeCells count="10">
    <mergeCell ref="A24:K24"/>
    <mergeCell ref="F10:K10"/>
    <mergeCell ref="D10:D11"/>
    <mergeCell ref="E10:E11"/>
    <mergeCell ref="A3:B3"/>
    <mergeCell ref="A7:K7"/>
    <mergeCell ref="A8:K8"/>
    <mergeCell ref="A21:K21"/>
    <mergeCell ref="A22:K22"/>
    <mergeCell ref="A23:K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Nutzwertanalyse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Simi2</dc:creator>
  <cp:lastModifiedBy>Simi2</cp:lastModifiedBy>
  <dcterms:created xsi:type="dcterms:W3CDTF">2009-12-12T19:36:54Z</dcterms:created>
  <dcterms:modified xsi:type="dcterms:W3CDTF">2010-01-06T19:26:34Z</dcterms:modified>
</cp:coreProperties>
</file>