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1595" windowHeight="8445" activeTab="1"/>
  </bookViews>
  <sheets>
    <sheet name="Info" sheetId="1" r:id="rId1"/>
    <sheet name="Discounted Cashflow (quer)" sheetId="3" r:id="rId2"/>
  </sheets>
  <calcPr calcId="145621"/>
</workbook>
</file>

<file path=xl/calcChain.xml><?xml version="1.0" encoding="utf-8"?>
<calcChain xmlns="http://schemas.openxmlformats.org/spreadsheetml/2006/main">
  <c r="R18" i="3" l="1"/>
  <c r="Q55" i="3"/>
  <c r="R55" i="3"/>
  <c r="P55" i="3"/>
  <c r="S52" i="3"/>
  <c r="R52" i="3"/>
  <c r="Q52" i="3"/>
  <c r="P52" i="3"/>
  <c r="R41" i="3"/>
  <c r="Q41" i="3"/>
  <c r="P41" i="3"/>
  <c r="P36" i="3"/>
  <c r="Q38" i="3"/>
  <c r="R38" i="3"/>
  <c r="P38" i="3"/>
  <c r="I29" i="3"/>
  <c r="P56" i="3" s="1"/>
  <c r="S20" i="3"/>
  <c r="R20" i="3"/>
  <c r="R21" i="3"/>
  <c r="R22" i="3"/>
  <c r="R23" i="3" s="1"/>
  <c r="R36" i="3" s="1"/>
  <c r="R39" i="3" s="1"/>
  <c r="R40" i="3" s="1"/>
  <c r="P20" i="3"/>
  <c r="Q20" i="3"/>
  <c r="Q21" i="3"/>
  <c r="Q22" i="3"/>
  <c r="Q23" i="3"/>
  <c r="Q36" i="3" s="1"/>
  <c r="Q18" i="3"/>
  <c r="B2" i="3"/>
  <c r="B5" i="3"/>
  <c r="S22" i="3"/>
  <c r="S23" i="3" s="1"/>
  <c r="S36" i="3" s="1"/>
  <c r="R42" i="3" l="1"/>
  <c r="Q40" i="3"/>
  <c r="R46" i="3"/>
  <c r="Q56" i="3"/>
  <c r="R56" i="3"/>
  <c r="Q46" i="3" l="1"/>
  <c r="P40" i="3"/>
  <c r="Q42" i="3"/>
  <c r="R45" i="3"/>
  <c r="R44" i="3"/>
  <c r="R57" i="3" s="1"/>
  <c r="R58" i="3" s="1"/>
  <c r="R59" i="3" s="1"/>
  <c r="R60" i="3" s="1"/>
  <c r="Q45" i="3" l="1"/>
  <c r="Q44" i="3"/>
  <c r="Q57" i="3" s="1"/>
  <c r="Q58" i="3" s="1"/>
  <c r="Q60" i="3" s="1"/>
  <c r="P46" i="3"/>
  <c r="P42" i="3"/>
  <c r="P45" i="3" l="1"/>
  <c r="P44" i="3"/>
  <c r="P57" i="3" s="1"/>
  <c r="P58" i="3" s="1"/>
  <c r="P60" i="3" s="1"/>
</calcChain>
</file>

<file path=xl/comments1.xml><?xml version="1.0" encoding="utf-8"?>
<comments xmlns="http://schemas.openxmlformats.org/spreadsheetml/2006/main">
  <authors>
    <author>Paola Lektarski</author>
  </authors>
  <commentList>
    <comment ref="F28" authorId="0">
      <text>
        <r>
          <rPr>
            <sz val="9"/>
            <color indexed="81"/>
            <rFont val="Arial"/>
            <family val="2"/>
          </rPr>
          <t>Unverschuldet</t>
        </r>
        <r>
          <rPr>
            <sz val="9"/>
            <color indexed="81"/>
            <rFont val="Tahoma"/>
            <family val="2"/>
          </rPr>
          <t xml:space="preserve">
</t>
        </r>
      </text>
    </comment>
    <comment ref="F29" authorId="0">
      <text>
        <r>
          <rPr>
            <sz val="9"/>
            <color indexed="81"/>
            <rFont val="Arial"/>
            <family val="2"/>
          </rPr>
          <t>Unverschuldet</t>
        </r>
      </text>
    </comment>
    <comment ref="G38" authorId="0">
      <text>
        <r>
          <rPr>
            <sz val="9"/>
            <color indexed="81"/>
            <rFont val="Arial"/>
            <family val="2"/>
          </rPr>
          <t>Hier gleich k EK, VG=0</t>
        </r>
      </text>
    </comment>
    <comment ref="G40" authorId="0">
      <text>
        <r>
          <rPr>
            <sz val="9"/>
            <color indexed="81"/>
            <rFont val="Arial"/>
            <family val="2"/>
          </rPr>
          <t>Periodisch</t>
        </r>
      </text>
    </comment>
    <comment ref="G42" authorId="0">
      <text>
        <r>
          <rPr>
            <sz val="9"/>
            <color indexed="81"/>
            <rFont val="Arial"/>
            <family val="2"/>
          </rPr>
          <t>Periodisch</t>
        </r>
      </text>
    </comment>
    <comment ref="N55" authorId="0">
      <text>
        <r>
          <rPr>
            <sz val="9"/>
            <color indexed="81"/>
            <rFont val="Arial"/>
            <family val="2"/>
          </rPr>
          <t>Unverschuldet</t>
        </r>
      </text>
    </comment>
    <comment ref="N56" authorId="0">
      <text>
        <r>
          <rPr>
            <sz val="9"/>
            <color indexed="81"/>
            <rFont val="Arial"/>
            <family val="2"/>
          </rPr>
          <t>Unverschuldet</t>
        </r>
      </text>
    </comment>
    <comment ref="N57" authorId="0">
      <text>
        <r>
          <rPr>
            <sz val="9"/>
            <color indexed="81"/>
            <rFont val="Arial"/>
            <family val="2"/>
          </rPr>
          <t>Annahme: Bekannt</t>
        </r>
      </text>
    </comment>
    <comment ref="N58" authorId="0">
      <text>
        <r>
          <rPr>
            <sz val="9"/>
            <color indexed="81"/>
            <rFont val="Arial"/>
            <family val="2"/>
          </rPr>
          <t>Unverschuldet</t>
        </r>
      </text>
    </comment>
    <comment ref="N60" authorId="0">
      <text>
        <r>
          <rPr>
            <sz val="9"/>
            <color indexed="81"/>
            <rFont val="Arial"/>
            <family val="2"/>
          </rPr>
          <t>Periodisch</t>
        </r>
      </text>
    </comment>
  </commentList>
</comments>
</file>

<file path=xl/sharedStrings.xml><?xml version="1.0" encoding="utf-8"?>
<sst xmlns="http://schemas.openxmlformats.org/spreadsheetml/2006/main" count="56" uniqueCount="42">
  <si>
    <t xml:space="preserve"> Eingabefelder</t>
  </si>
  <si>
    <t>- Discounted Cashflow -</t>
  </si>
  <si>
    <t>Beim Discounted Cashflow wird der aktuelle Unternehmenswert ermittelt. Hierbei werden die Barwerte der Kapitalzuflüsse der bevorstehenden Jahre addiert. Es werden für die nächsten x Jahre die "Free Cashflows" geschätzt und abgezinst. Weiterhin werden konstante Kapitalzuflüsse für alle weiteren Jahre unterstellt und ebenfalls abgezinst. Die Summe aus den abgezinsten Cashflows und Restwerten führt zum Unternehmenswert. Der Marktwert des Eigenkapitals ergibt sich, indem von dem ermittelten Unternehmenswert des Fremkapitals abgezogen wird.</t>
  </si>
  <si>
    <t>Bewertungsrelevante Zahlungszuschüsse</t>
  </si>
  <si>
    <t>Planungszeitraum</t>
  </si>
  <si>
    <t>Restwert</t>
  </si>
  <si>
    <t>Zahlungen für den Eigenkapitalgeber</t>
  </si>
  <si>
    <t>Es folgt ein Beispiel speziell für das Ertragswertverfahren bei jährlich wechselnden Verschuldungsgrad ohne Steuern.</t>
  </si>
  <si>
    <t>Zahlungen für die Kreditgeber</t>
  </si>
  <si>
    <t>Zinsen (+)</t>
  </si>
  <si>
    <t>Kreditaufnahme (-) / Kredittilgung (+)</t>
  </si>
  <si>
    <t>Kredite zum 1.1</t>
  </si>
  <si>
    <t>Kredite zum 31.12</t>
  </si>
  <si>
    <t>Summe der Zahlungen</t>
  </si>
  <si>
    <t>Zahlungen für den Gesamtkapitalgeber</t>
  </si>
  <si>
    <t>= freier Cashflow bei der Nettomethode</t>
  </si>
  <si>
    <t>= freier Cashflow bei der Bruttomethode</t>
  </si>
  <si>
    <t>Daten zum Kapitalkostensatz</t>
  </si>
  <si>
    <t xml:space="preserve"> Risikofreier Zins "i"</t>
  </si>
  <si>
    <t>Eigenkapitalkosten (-)</t>
  </si>
  <si>
    <t>Risikoprämie</t>
  </si>
  <si>
    <t>Bruttomethode</t>
  </si>
  <si>
    <t>Zahlungsüberschuss für die Gesamtkapitalgeber</t>
  </si>
  <si>
    <r>
      <t xml:space="preserve">k </t>
    </r>
    <r>
      <rPr>
        <vertAlign val="subscript"/>
        <sz val="10"/>
        <color indexed="8"/>
        <rFont val="Arial"/>
        <family val="2"/>
      </rPr>
      <t>WACC</t>
    </r>
  </si>
  <si>
    <t>Wert des Gesamtkapitals</t>
  </si>
  <si>
    <t>Kredite zum 1.1 (-)</t>
  </si>
  <si>
    <t>Wert des Eigenkapitals</t>
  </si>
  <si>
    <t>Verschuldungsgrad</t>
  </si>
  <si>
    <t>Eigenkapitalquote</t>
  </si>
  <si>
    <t>Fremdkapitalquote</t>
  </si>
  <si>
    <t>Nettomethode</t>
  </si>
  <si>
    <t>Zahlungsüberschuss für die Eigenkapitalgeber</t>
  </si>
  <si>
    <t>Ab 2010</t>
  </si>
  <si>
    <t>Ableitung der periodischen EK-Kosten bei Verschuldung</t>
  </si>
  <si>
    <t>Eigenkapitalkosten</t>
  </si>
  <si>
    <t>Periodische Eigenkapitalkosten</t>
  </si>
  <si>
    <t>Wert des Eigenkapital</t>
  </si>
  <si>
    <t>[Vgl. http://www.tu-chemnitz.de/wirtschaft/bwl1/ub/spreadsh1.php, Stand: 27.05.2011]</t>
  </si>
  <si>
    <t>[Hennig, A.; Schneider, W.; Wiehle, U.; Diegelmann, M.; Deter, H.; Schömig, P. N.; Rolf, M.; Klingler, U.; Brickau, R.; Kreikenberg, A.; Rettkowski, U.: 100 Kennzahlen der Balanced Scorecard,Cometis, 2008, S. 114]</t>
  </si>
  <si>
    <t>Ausgabefelder</t>
  </si>
  <si>
    <t>Alle Angaben und Formeln ohne Gewähr!</t>
  </si>
  <si>
    <t>© Controllinglexikon.de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</si>
</sst>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7" x14ac:knownFonts="1">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b/>
      <sz val="8"/>
      <color indexed="9"/>
      <name val="Arial"/>
      <family val="2"/>
    </font>
    <font>
      <sz val="10"/>
      <color indexed="8"/>
      <name val="Arial"/>
      <family val="2"/>
    </font>
    <font>
      <b/>
      <sz val="18"/>
      <name val="Arial"/>
      <family val="2"/>
    </font>
    <font>
      <b/>
      <sz val="10"/>
      <color indexed="8"/>
      <name val="Arial"/>
      <family val="2"/>
    </font>
    <font>
      <sz val="8"/>
      <color indexed="8"/>
      <name val="Arial"/>
      <family val="2"/>
    </font>
    <font>
      <b/>
      <u/>
      <sz val="10"/>
      <color indexed="8"/>
      <name val="Arial"/>
      <family val="2"/>
    </font>
    <font>
      <sz val="9"/>
      <color indexed="81"/>
      <name val="Arial"/>
      <family val="2"/>
    </font>
    <font>
      <sz val="9"/>
      <color indexed="81"/>
      <name val="Tahoma"/>
      <family val="2"/>
    </font>
    <font>
      <vertAlign val="subscript"/>
      <sz val="10"/>
      <color indexed="8"/>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rgb="FF006699"/>
        <bgColor indexed="64"/>
      </patternFill>
    </fill>
    <fill>
      <patternFill patternType="solid">
        <fgColor rgb="FFFFFFF0"/>
        <bgColor indexed="64"/>
      </patternFill>
    </fill>
    <fill>
      <patternFill patternType="solid">
        <fgColor rgb="FFFFFF99"/>
        <bgColor indexed="64"/>
      </patternFill>
    </fill>
    <fill>
      <patternFill patternType="solid">
        <fgColor rgb="FFA6A6A6"/>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style="thin">
        <color indexed="64"/>
      </right>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top style="medium">
        <color indexed="64"/>
      </top>
      <bottom style="medium">
        <color indexed="64"/>
      </bottom>
      <diagonal/>
    </border>
    <border>
      <left style="thin">
        <color indexed="64"/>
      </left>
      <right/>
      <top style="thick">
        <color indexed="64"/>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ck">
        <color indexed="64"/>
      </top>
      <bottom style="medium">
        <color indexed="64"/>
      </bottom>
      <diagonal/>
    </border>
  </borders>
  <cellStyleXfs count="3">
    <xf numFmtId="0" fontId="0" fillId="0" borderId="0"/>
    <xf numFmtId="0" fontId="5" fillId="0" borderId="0"/>
    <xf numFmtId="0" fontId="3" fillId="0" borderId="0"/>
  </cellStyleXfs>
  <cellXfs count="121">
    <xf numFmtId="0" fontId="0" fillId="0" borderId="0" xfId="0"/>
    <xf numFmtId="0" fontId="4" fillId="2" borderId="0" xfId="1" applyFont="1" applyFill="1" applyAlignment="1">
      <alignment horizontal="left" indent="1"/>
    </xf>
    <xf numFmtId="0" fontId="0" fillId="2" borderId="0" xfId="0" applyFill="1"/>
    <xf numFmtId="0" fontId="0" fillId="2" borderId="0" xfId="0" applyFill="1" applyAlignment="1"/>
    <xf numFmtId="0" fontId="2" fillId="2" borderId="0" xfId="0" applyFont="1" applyFill="1" applyAlignment="1">
      <alignment horizontal="left" indent="1"/>
    </xf>
    <xf numFmtId="0" fontId="2" fillId="2" borderId="0" xfId="2" applyFont="1" applyFill="1" applyBorder="1" applyAlignment="1">
      <alignment horizontal="left" indent="1"/>
    </xf>
    <xf numFmtId="0" fontId="9" fillId="2" borderId="0" xfId="0" applyFont="1" applyFill="1" applyAlignment="1"/>
    <xf numFmtId="0" fontId="6" fillId="2" borderId="0" xfId="0" applyFont="1" applyFill="1"/>
    <xf numFmtId="0" fontId="7" fillId="2" borderId="0" xfId="0" applyFont="1" applyFill="1"/>
    <xf numFmtId="0" fontId="8" fillId="2" borderId="0" xfId="0" applyFont="1" applyFill="1"/>
    <xf numFmtId="0" fontId="2" fillId="2" borderId="0" xfId="0" applyFont="1" applyFill="1" applyAlignment="1">
      <alignment horizontal="center" vertical="center"/>
    </xf>
    <xf numFmtId="0" fontId="2" fillId="2" borderId="0" xfId="2" applyFont="1" applyFill="1" applyBorder="1" applyAlignment="1">
      <alignment horizontal="center" vertical="center"/>
    </xf>
    <xf numFmtId="0" fontId="3" fillId="2" borderId="0" xfId="0" applyFont="1" applyFill="1"/>
    <xf numFmtId="0" fontId="3" fillId="0" borderId="0" xfId="0" applyFont="1"/>
    <xf numFmtId="0" fontId="6" fillId="5" borderId="0" xfId="0" applyFont="1" applyFill="1"/>
    <xf numFmtId="0" fontId="7" fillId="5" borderId="0" xfId="0" applyFont="1" applyFill="1"/>
    <xf numFmtId="0" fontId="9" fillId="6" borderId="0" xfId="0" applyFont="1" applyFill="1" applyAlignment="1"/>
    <xf numFmtId="0" fontId="9" fillId="6" borderId="0" xfId="0" applyFont="1" applyFill="1" applyAlignment="1" applyProtection="1">
      <alignment vertical="top" wrapText="1"/>
      <protection locked="0"/>
    </xf>
    <xf numFmtId="0" fontId="9" fillId="6" borderId="1" xfId="0" applyFont="1" applyFill="1" applyBorder="1" applyAlignment="1"/>
    <xf numFmtId="0" fontId="9" fillId="6" borderId="2" xfId="0" applyFont="1" applyFill="1" applyBorder="1" applyAlignment="1"/>
    <xf numFmtId="0" fontId="3" fillId="6" borderId="0" xfId="0" applyFont="1" applyFill="1" applyBorder="1" applyAlignment="1" applyProtection="1">
      <alignment horizontal="center" vertical="center" wrapText="1"/>
      <protection locked="0"/>
    </xf>
    <xf numFmtId="0" fontId="9" fillId="6" borderId="0" xfId="0" applyFont="1" applyFill="1" applyBorder="1" applyAlignment="1"/>
    <xf numFmtId="0" fontId="11" fillId="6" borderId="0" xfId="0" applyFont="1" applyFill="1" applyAlignment="1" applyProtection="1">
      <alignment vertical="top" wrapText="1"/>
      <protection locked="0"/>
    </xf>
    <xf numFmtId="0" fontId="13" fillId="6" borderId="0" xfId="0" applyFont="1" applyFill="1" applyAlignment="1" applyProtection="1">
      <alignment vertical="top" wrapText="1"/>
      <protection locked="0"/>
    </xf>
    <xf numFmtId="164" fontId="9" fillId="6" borderId="0" xfId="0" applyNumberFormat="1" applyFont="1" applyFill="1" applyAlignment="1" applyProtection="1">
      <alignment vertical="top" wrapText="1"/>
      <protection locked="0"/>
    </xf>
    <xf numFmtId="164" fontId="11" fillId="6" borderId="0" xfId="0" applyNumberFormat="1" applyFont="1" applyFill="1" applyAlignment="1" applyProtection="1">
      <alignment vertical="top" wrapText="1"/>
      <protection locked="0"/>
    </xf>
    <xf numFmtId="0" fontId="9" fillId="6" borderId="0" xfId="0" applyFont="1" applyFill="1" applyBorder="1" applyAlignment="1" applyProtection="1">
      <alignment vertical="top" wrapText="1"/>
      <protection locked="0"/>
    </xf>
    <xf numFmtId="0" fontId="9" fillId="6" borderId="4" xfId="0" applyFont="1" applyFill="1" applyBorder="1" applyAlignment="1" applyProtection="1">
      <alignment vertical="top" wrapText="1"/>
      <protection locked="0"/>
    </xf>
    <xf numFmtId="0" fontId="13" fillId="6" borderId="0" xfId="0" applyFont="1" applyFill="1" applyBorder="1" applyAlignment="1" applyProtection="1">
      <alignment vertical="top" wrapText="1"/>
      <protection locked="0"/>
    </xf>
    <xf numFmtId="0" fontId="11" fillId="6" borderId="0" xfId="0" applyFont="1" applyFill="1" applyBorder="1" applyAlignment="1" applyProtection="1">
      <alignment vertical="top" wrapText="1"/>
      <protection locked="0"/>
    </xf>
    <xf numFmtId="0" fontId="9" fillId="6" borderId="6" xfId="0" applyFont="1" applyFill="1" applyBorder="1" applyAlignment="1" applyProtection="1">
      <alignment vertical="top" wrapText="1"/>
      <protection locked="0"/>
    </xf>
    <xf numFmtId="0" fontId="9" fillId="6" borderId="7" xfId="0" applyFont="1" applyFill="1" applyBorder="1" applyAlignment="1" applyProtection="1">
      <alignment vertical="top" wrapText="1"/>
      <protection locked="0"/>
    </xf>
    <xf numFmtId="0" fontId="11" fillId="6" borderId="9" xfId="0" applyFont="1" applyFill="1" applyBorder="1" applyAlignment="1" applyProtection="1">
      <alignment vertical="top" wrapText="1"/>
      <protection locked="0"/>
    </xf>
    <xf numFmtId="0" fontId="9" fillId="6" borderId="9" xfId="0" applyFont="1" applyFill="1" applyBorder="1" applyAlignment="1" applyProtection="1">
      <alignment vertical="top" wrapText="1"/>
      <protection locked="0"/>
    </xf>
    <xf numFmtId="0" fontId="11" fillId="6" borderId="9" xfId="0" applyFont="1" applyFill="1" applyBorder="1" applyAlignment="1" applyProtection="1">
      <alignment horizontal="right" vertical="top" wrapText="1"/>
      <protection locked="0"/>
    </xf>
    <xf numFmtId="0" fontId="9" fillId="6" borderId="10" xfId="0" applyFont="1" applyFill="1" applyBorder="1" applyAlignment="1" applyProtection="1">
      <alignment vertical="top" wrapText="1"/>
      <protection locked="0"/>
    </xf>
    <xf numFmtId="0" fontId="9" fillId="6" borderId="11" xfId="0" applyFont="1" applyFill="1" applyBorder="1" applyAlignment="1" applyProtection="1">
      <alignment vertical="top" wrapText="1"/>
      <protection locked="0"/>
    </xf>
    <xf numFmtId="0" fontId="9" fillId="6" borderId="12" xfId="0" applyFont="1" applyFill="1" applyBorder="1" applyAlignment="1" applyProtection="1">
      <alignment vertical="top" wrapText="1"/>
      <protection locked="0"/>
    </xf>
    <xf numFmtId="0" fontId="9" fillId="6" borderId="2" xfId="0" applyFont="1" applyFill="1" applyBorder="1" applyAlignment="1" applyProtection="1">
      <alignment vertical="top" wrapText="1"/>
      <protection locked="0"/>
    </xf>
    <xf numFmtId="0" fontId="9" fillId="6" borderId="13" xfId="0" applyFont="1" applyFill="1" applyBorder="1" applyAlignment="1" applyProtection="1">
      <alignment vertical="top" wrapText="1"/>
      <protection locked="0"/>
    </xf>
    <xf numFmtId="0" fontId="9" fillId="6" borderId="14" xfId="0" applyFont="1" applyFill="1" applyBorder="1" applyAlignment="1" applyProtection="1">
      <alignment vertical="top" wrapText="1"/>
      <protection locked="0"/>
    </xf>
    <xf numFmtId="0" fontId="9" fillId="6" borderId="15" xfId="0" applyFont="1" applyFill="1" applyBorder="1" applyAlignment="1" applyProtection="1">
      <alignment vertical="top" wrapText="1"/>
      <protection locked="0"/>
    </xf>
    <xf numFmtId="0" fontId="9" fillId="6" borderId="16" xfId="0" applyFont="1" applyFill="1" applyBorder="1" applyAlignment="1" applyProtection="1">
      <alignment vertical="top" wrapText="1"/>
      <protection locked="0"/>
    </xf>
    <xf numFmtId="0" fontId="9" fillId="6" borderId="17" xfId="0" applyFont="1" applyFill="1" applyBorder="1" applyAlignment="1" applyProtection="1">
      <alignment horizontal="right" vertical="top" wrapText="1"/>
      <protection locked="0"/>
    </xf>
    <xf numFmtId="0" fontId="9" fillId="6" borderId="19" xfId="0" applyFont="1" applyFill="1" applyBorder="1" applyAlignment="1" applyProtection="1">
      <alignment horizontal="right" vertical="top" wrapText="1"/>
      <protection locked="0"/>
    </xf>
    <xf numFmtId="164" fontId="9" fillId="6" borderId="20" xfId="0" applyNumberFormat="1" applyFont="1" applyFill="1" applyBorder="1" applyAlignment="1" applyProtection="1">
      <alignment vertical="top" wrapText="1"/>
      <protection locked="0"/>
    </xf>
    <xf numFmtId="0" fontId="9" fillId="6" borderId="20" xfId="0" applyFont="1" applyFill="1" applyBorder="1" applyAlignment="1" applyProtection="1">
      <alignment vertical="top" wrapText="1"/>
      <protection locked="0"/>
    </xf>
    <xf numFmtId="10" fontId="9" fillId="6" borderId="20" xfId="0" applyNumberFormat="1" applyFont="1" applyFill="1" applyBorder="1" applyAlignment="1" applyProtection="1">
      <alignment vertical="top" wrapText="1"/>
      <protection locked="0"/>
    </xf>
    <xf numFmtId="0" fontId="9" fillId="6" borderId="21" xfId="0" applyFont="1" applyFill="1" applyBorder="1" applyAlignment="1" applyProtection="1">
      <alignment vertical="top" wrapText="1"/>
      <protection locked="0"/>
    </xf>
    <xf numFmtId="0" fontId="9" fillId="6" borderId="22" xfId="0" applyFont="1" applyFill="1" applyBorder="1" applyAlignment="1" applyProtection="1">
      <alignment vertical="top" wrapText="1"/>
      <protection locked="0"/>
    </xf>
    <xf numFmtId="164" fontId="9" fillId="6" borderId="10" xfId="0" applyNumberFormat="1" applyFont="1" applyFill="1" applyBorder="1" applyAlignment="1" applyProtection="1">
      <alignment vertical="top" wrapText="1"/>
      <protection locked="0"/>
    </xf>
    <xf numFmtId="10" fontId="9" fillId="6" borderId="10" xfId="0" applyNumberFormat="1" applyFont="1" applyFill="1" applyBorder="1" applyAlignment="1" applyProtection="1">
      <alignment vertical="top" wrapText="1"/>
      <protection locked="0"/>
    </xf>
    <xf numFmtId="0" fontId="9" fillId="6" borderId="23" xfId="0" applyFont="1" applyFill="1" applyBorder="1" applyAlignment="1" applyProtection="1">
      <alignment vertical="top" wrapText="1"/>
      <protection locked="0"/>
    </xf>
    <xf numFmtId="0" fontId="9" fillId="6" borderId="24" xfId="0" applyFont="1" applyFill="1" applyBorder="1" applyAlignment="1" applyProtection="1">
      <alignment vertical="top" wrapText="1"/>
      <protection locked="0"/>
    </xf>
    <xf numFmtId="0" fontId="11" fillId="6" borderId="26" xfId="0" applyFont="1" applyFill="1" applyBorder="1" applyAlignment="1" applyProtection="1">
      <alignment horizontal="center" vertical="top" wrapText="1"/>
      <protection locked="0"/>
    </xf>
    <xf numFmtId="0" fontId="9" fillId="6" borderId="0" xfId="0" applyNumberFormat="1" applyFont="1" applyFill="1" applyBorder="1" applyAlignment="1" applyProtection="1">
      <alignment vertical="top"/>
      <protection locked="0"/>
    </xf>
    <xf numFmtId="0" fontId="9" fillId="6" borderId="0" xfId="0" applyFont="1" applyFill="1" applyBorder="1" applyAlignment="1" applyProtection="1">
      <alignment vertical="top"/>
      <protection locked="0"/>
    </xf>
    <xf numFmtId="0" fontId="11" fillId="6" borderId="25" xfId="0" applyFont="1" applyFill="1" applyBorder="1" applyAlignment="1" applyProtection="1">
      <alignment horizontal="right" vertical="top" wrapText="1"/>
      <protection locked="0"/>
    </xf>
    <xf numFmtId="164" fontId="9" fillId="6" borderId="11" xfId="0" applyNumberFormat="1" applyFont="1" applyFill="1" applyBorder="1" applyAlignment="1" applyProtection="1">
      <alignment vertical="top" wrapText="1"/>
      <protection locked="0"/>
    </xf>
    <xf numFmtId="10" fontId="9" fillId="6" borderId="11" xfId="0" applyNumberFormat="1" applyFont="1" applyFill="1" applyBorder="1" applyAlignment="1" applyProtection="1">
      <alignment vertical="top" wrapText="1"/>
      <protection locked="0"/>
    </xf>
    <xf numFmtId="164" fontId="9" fillId="7" borderId="10" xfId="0" applyNumberFormat="1" applyFont="1" applyFill="1" applyBorder="1" applyAlignment="1" applyProtection="1">
      <alignment vertical="top" wrapText="1"/>
      <protection locked="0"/>
    </xf>
    <xf numFmtId="164" fontId="9" fillId="7" borderId="11" xfId="0" applyNumberFormat="1" applyFont="1" applyFill="1" applyBorder="1" applyAlignment="1" applyProtection="1">
      <alignment vertical="top" wrapText="1"/>
      <protection locked="0"/>
    </xf>
    <xf numFmtId="10" fontId="3" fillId="4" borderId="0" xfId="0" applyNumberFormat="1" applyFont="1" applyFill="1" applyBorder="1" applyAlignment="1" applyProtection="1">
      <alignment horizontal="right" vertical="center"/>
      <protection locked="0"/>
    </xf>
    <xf numFmtId="164" fontId="3" fillId="4" borderId="11" xfId="0" applyNumberFormat="1" applyFont="1" applyFill="1" applyBorder="1" applyAlignment="1" applyProtection="1">
      <alignment horizontal="right" vertical="center"/>
      <protection locked="0"/>
    </xf>
    <xf numFmtId="164" fontId="3" fillId="4" borderId="2" xfId="0" applyNumberFormat="1" applyFont="1" applyFill="1" applyBorder="1" applyAlignment="1" applyProtection="1">
      <alignment horizontal="right" vertical="center"/>
      <protection locked="0"/>
    </xf>
    <xf numFmtId="164" fontId="3" fillId="4" borderId="4" xfId="0" applyNumberFormat="1" applyFont="1" applyFill="1" applyBorder="1" applyAlignment="1" applyProtection="1">
      <alignment horizontal="right" vertical="center"/>
      <protection locked="0"/>
    </xf>
    <xf numFmtId="0" fontId="9" fillId="6" borderId="0" xfId="0" applyFont="1" applyFill="1" applyAlignment="1" applyProtection="1">
      <alignment horizontal="left" vertical="top" wrapText="1" indent="1"/>
      <protection locked="0"/>
    </xf>
    <xf numFmtId="0" fontId="12" fillId="6" borderId="0" xfId="0" applyFont="1" applyFill="1" applyAlignment="1">
      <alignment horizontal="center" vertical="center" wrapText="1"/>
    </xf>
    <xf numFmtId="0" fontId="9" fillId="6" borderId="0" xfId="0" applyFont="1" applyFill="1" applyAlignment="1">
      <alignment horizontal="center" vertical="center" wrapText="1"/>
    </xf>
    <xf numFmtId="0" fontId="10" fillId="5" borderId="28" xfId="0" quotePrefix="1" applyFont="1" applyFill="1" applyBorder="1" applyAlignment="1" applyProtection="1">
      <alignment horizontal="center" vertical="center" wrapText="1"/>
      <protection locked="0"/>
    </xf>
    <xf numFmtId="0" fontId="10" fillId="5" borderId="29" xfId="0" quotePrefix="1" applyFont="1" applyFill="1" applyBorder="1" applyAlignment="1" applyProtection="1">
      <alignment horizontal="center" vertical="center" wrapText="1"/>
      <protection locked="0"/>
    </xf>
    <xf numFmtId="0" fontId="10" fillId="5" borderId="30" xfId="0" quotePrefix="1" applyFont="1" applyFill="1" applyBorder="1" applyAlignment="1" applyProtection="1">
      <alignment horizontal="center" vertical="center" wrapText="1"/>
      <protection locked="0"/>
    </xf>
    <xf numFmtId="0" fontId="10" fillId="5" borderId="31" xfId="0" quotePrefix="1" applyFont="1" applyFill="1" applyBorder="1" applyAlignment="1" applyProtection="1">
      <alignment horizontal="center" vertical="center" wrapText="1"/>
      <protection locked="0"/>
    </xf>
    <xf numFmtId="0" fontId="10" fillId="5" borderId="1" xfId="0" quotePrefix="1" applyFont="1" applyFill="1" applyBorder="1" applyAlignment="1" applyProtection="1">
      <alignment horizontal="center" vertical="center" wrapText="1"/>
      <protection locked="0"/>
    </xf>
    <xf numFmtId="0" fontId="10" fillId="5" borderId="32" xfId="0" quotePrefix="1" applyFont="1" applyFill="1" applyBorder="1" applyAlignment="1" applyProtection="1">
      <alignment horizontal="center" vertical="center" wrapText="1"/>
      <protection locked="0"/>
    </xf>
    <xf numFmtId="0" fontId="3" fillId="7" borderId="0" xfId="0" applyFont="1" applyFill="1" applyAlignment="1">
      <alignment horizontal="center" vertical="center"/>
    </xf>
    <xf numFmtId="0" fontId="3" fillId="8" borderId="0" xfId="0" applyFont="1" applyFill="1" applyAlignment="1">
      <alignment horizontal="center" vertical="center"/>
    </xf>
    <xf numFmtId="0" fontId="9" fillId="9" borderId="0" xfId="0" applyFont="1" applyFill="1" applyAlignment="1">
      <alignment horizontal="right"/>
    </xf>
    <xf numFmtId="0" fontId="9" fillId="9" borderId="0" xfId="0" applyFont="1" applyFill="1" applyAlignment="1">
      <alignment horizontal="center"/>
    </xf>
    <xf numFmtId="0" fontId="2" fillId="2" borderId="0" xfId="0" applyFont="1" applyFill="1" applyAlignment="1">
      <alignment horizontal="left" vertical="center"/>
    </xf>
    <xf numFmtId="0" fontId="2" fillId="2" borderId="0" xfId="2" applyFont="1" applyFill="1" applyBorder="1" applyAlignment="1">
      <alignment horizontal="left" vertical="center"/>
    </xf>
    <xf numFmtId="10" fontId="3" fillId="4" borderId="0" xfId="0" applyNumberFormat="1" applyFont="1" applyFill="1" applyAlignment="1" applyProtection="1">
      <alignment horizontal="right" vertical="center"/>
      <protection locked="0"/>
    </xf>
    <xf numFmtId="0" fontId="11" fillId="6" borderId="23" xfId="0" applyFont="1" applyFill="1" applyBorder="1" applyAlignment="1" applyProtection="1">
      <alignment horizontal="center" vertical="top"/>
      <protection locked="0"/>
    </xf>
    <xf numFmtId="0" fontId="3" fillId="7" borderId="0" xfId="0" applyFont="1" applyFill="1" applyAlignment="1">
      <alignment horizontal="left" vertical="center"/>
    </xf>
    <xf numFmtId="0" fontId="9" fillId="6" borderId="0" xfId="0" applyFont="1" applyFill="1" applyAlignment="1" applyProtection="1">
      <protection locked="0"/>
    </xf>
    <xf numFmtId="0" fontId="9" fillId="6" borderId="1" xfId="0" applyFont="1" applyFill="1" applyBorder="1" applyAlignment="1" applyProtection="1">
      <protection locked="0"/>
    </xf>
    <xf numFmtId="0" fontId="9" fillId="6" borderId="0" xfId="0" applyFont="1" applyFill="1" applyAlignment="1" applyProtection="1">
      <alignment horizontal="left" indent="1"/>
      <protection locked="0"/>
    </xf>
    <xf numFmtId="0" fontId="11" fillId="6" borderId="8" xfId="0" applyFont="1" applyFill="1" applyBorder="1" applyAlignment="1" applyProtection="1">
      <protection locked="0"/>
    </xf>
    <xf numFmtId="0" fontId="0" fillId="0" borderId="9" xfId="0" applyBorder="1" applyAlignment="1" applyProtection="1">
      <alignment horizontal="center" vertical="top"/>
      <protection locked="0"/>
    </xf>
    <xf numFmtId="0" fontId="0" fillId="0" borderId="33" xfId="0" applyBorder="1" applyAlignment="1" applyProtection="1">
      <alignment horizontal="center" vertical="top"/>
      <protection locked="0"/>
    </xf>
    <xf numFmtId="0" fontId="9" fillId="6" borderId="3" xfId="0" applyFont="1" applyFill="1" applyBorder="1" applyAlignment="1" applyProtection="1">
      <protection locked="0"/>
    </xf>
    <xf numFmtId="49" fontId="9" fillId="6" borderId="3" xfId="0" applyNumberFormat="1" applyFont="1" applyFill="1" applyBorder="1" applyAlignment="1" applyProtection="1">
      <protection locked="0"/>
    </xf>
    <xf numFmtId="0" fontId="11" fillId="6" borderId="3" xfId="0" applyFont="1" applyFill="1" applyBorder="1" applyAlignment="1" applyProtection="1">
      <protection locked="0"/>
    </xf>
    <xf numFmtId="164" fontId="3" fillId="3" borderId="11" xfId="2" applyNumberFormat="1" applyFont="1" applyFill="1" applyBorder="1" applyAlignment="1" applyProtection="1">
      <alignment horizontal="right" vertical="center"/>
      <protection locked="0"/>
    </xf>
    <xf numFmtId="164" fontId="3" fillId="3" borderId="2" xfId="2" applyNumberFormat="1" applyFont="1" applyFill="1" applyBorder="1" applyAlignment="1" applyProtection="1">
      <alignment horizontal="right" vertical="center"/>
      <protection locked="0"/>
    </xf>
    <xf numFmtId="164" fontId="3" fillId="3" borderId="4" xfId="2" applyNumberFormat="1" applyFont="1" applyFill="1" applyBorder="1" applyAlignment="1" applyProtection="1">
      <alignment horizontal="right" vertical="center"/>
      <protection locked="0"/>
    </xf>
    <xf numFmtId="49" fontId="9" fillId="6" borderId="5" xfId="0" applyNumberFormat="1" applyFont="1" applyFill="1" applyBorder="1" applyAlignment="1" applyProtection="1">
      <protection locked="0"/>
    </xf>
    <xf numFmtId="0" fontId="13" fillId="6" borderId="0" xfId="0" applyFont="1" applyFill="1" applyAlignment="1" applyProtection="1">
      <protection locked="0"/>
    </xf>
    <xf numFmtId="10" fontId="3" fillId="3" borderId="0" xfId="2" applyNumberFormat="1" applyFont="1" applyFill="1" applyBorder="1" applyAlignment="1" applyProtection="1">
      <alignment horizontal="right" vertical="center"/>
      <protection locked="0"/>
    </xf>
    <xf numFmtId="0" fontId="9" fillId="6" borderId="8" xfId="0" applyFont="1" applyFill="1" applyBorder="1" applyAlignment="1" applyProtection="1">
      <protection locked="0"/>
    </xf>
    <xf numFmtId="0" fontId="9" fillId="6" borderId="9" xfId="0" applyFont="1" applyFill="1" applyBorder="1" applyAlignment="1" applyProtection="1">
      <alignment horizontal="center"/>
      <protection locked="0"/>
    </xf>
    <xf numFmtId="0" fontId="12" fillId="6" borderId="9" xfId="0" applyFont="1" applyFill="1" applyBorder="1" applyAlignment="1" applyProtection="1">
      <alignment horizontal="center"/>
      <protection locked="0"/>
    </xf>
    <xf numFmtId="0" fontId="11" fillId="6" borderId="23" xfId="0" applyFont="1" applyFill="1" applyBorder="1" applyAlignment="1" applyProtection="1">
      <alignment horizontal="center"/>
      <protection locked="0"/>
    </xf>
    <xf numFmtId="0" fontId="0" fillId="0" borderId="9" xfId="0" applyBorder="1" applyAlignment="1" applyProtection="1">
      <alignment horizontal="center"/>
      <protection locked="0"/>
    </xf>
    <xf numFmtId="0" fontId="0" fillId="0" borderId="33" xfId="0" applyBorder="1" applyAlignment="1" applyProtection="1">
      <alignment horizontal="center"/>
      <protection locked="0"/>
    </xf>
    <xf numFmtId="0" fontId="11" fillId="6" borderId="25" xfId="0" applyFont="1" applyFill="1" applyBorder="1" applyAlignment="1" applyProtection="1">
      <alignment horizontal="center"/>
      <protection locked="0"/>
    </xf>
    <xf numFmtId="0" fontId="12" fillId="6" borderId="0" xfId="0" applyFont="1" applyFill="1" applyAlignment="1" applyProtection="1">
      <alignment horizontal="center"/>
      <protection locked="0"/>
    </xf>
    <xf numFmtId="0" fontId="9" fillId="6" borderId="18" xfId="0" applyFont="1" applyFill="1" applyBorder="1" applyAlignment="1" applyProtection="1">
      <protection locked="0"/>
    </xf>
    <xf numFmtId="0" fontId="9" fillId="2" borderId="0" xfId="0" applyFont="1" applyFill="1" applyBorder="1" applyAlignment="1" applyProtection="1">
      <protection locked="0"/>
    </xf>
    <xf numFmtId="10" fontId="3" fillId="3" borderId="11" xfId="2" applyNumberFormat="1" applyFont="1" applyFill="1" applyBorder="1" applyAlignment="1" applyProtection="1">
      <alignment horizontal="right" vertical="center"/>
      <protection locked="0"/>
    </xf>
    <xf numFmtId="0" fontId="9" fillId="6" borderId="5" xfId="0" applyFont="1" applyFill="1" applyBorder="1" applyAlignment="1" applyProtection="1">
      <protection locked="0"/>
    </xf>
    <xf numFmtId="10" fontId="3" fillId="3" borderId="12" xfId="2" applyNumberFormat="1" applyFont="1" applyFill="1" applyBorder="1" applyAlignment="1" applyProtection="1">
      <alignment horizontal="right" vertical="center"/>
      <protection locked="0"/>
    </xf>
    <xf numFmtId="0" fontId="9" fillId="2" borderId="10" xfId="0" applyFont="1" applyFill="1" applyBorder="1" applyAlignment="1" applyProtection="1">
      <protection locked="0"/>
    </xf>
    <xf numFmtId="10" fontId="3" fillId="3" borderId="10" xfId="2" applyNumberFormat="1" applyFont="1" applyFill="1" applyBorder="1" applyAlignment="1" applyProtection="1">
      <alignment horizontal="right" vertical="center"/>
      <protection locked="0"/>
    </xf>
    <xf numFmtId="0" fontId="9" fillId="2" borderId="3" xfId="0" applyFont="1" applyFill="1" applyBorder="1" applyAlignment="1" applyProtection="1">
      <protection locked="0"/>
    </xf>
    <xf numFmtId="0" fontId="9" fillId="6" borderId="0" xfId="0" applyFont="1" applyFill="1" applyBorder="1" applyAlignment="1" applyProtection="1">
      <protection locked="0"/>
    </xf>
    <xf numFmtId="0" fontId="9" fillId="2" borderId="5" xfId="0" applyFont="1" applyFill="1" applyBorder="1" applyAlignment="1" applyProtection="1">
      <protection locked="0"/>
    </xf>
    <xf numFmtId="0" fontId="9" fillId="6" borderId="6" xfId="0" applyFont="1" applyFill="1" applyBorder="1" applyAlignment="1" applyProtection="1">
      <protection locked="0"/>
    </xf>
    <xf numFmtId="164" fontId="3" fillId="3" borderId="27" xfId="2" applyNumberFormat="1" applyFont="1" applyFill="1" applyBorder="1" applyAlignment="1" applyProtection="1">
      <alignment horizontal="right" vertical="center"/>
      <protection locked="0"/>
    </xf>
    <xf numFmtId="164" fontId="3" fillId="3" borderId="12" xfId="2" applyNumberFormat="1" applyFont="1" applyFill="1" applyBorder="1" applyAlignment="1" applyProtection="1">
      <alignment horizontal="right" vertical="center"/>
      <protection locked="0"/>
    </xf>
    <xf numFmtId="0" fontId="12" fillId="6" borderId="0" xfId="0" applyFont="1" applyFill="1" applyAlignment="1" applyProtection="1">
      <alignment horizontal="center"/>
      <protection locked="0"/>
    </xf>
  </cellXfs>
  <cellStyles count="3">
    <cellStyle name="Standard" xfId="0" builtinId="0"/>
    <cellStyle name="Standard 2" xfId="1"/>
    <cellStyle name="Standard 5" xfId="2"/>
  </cellStyles>
  <dxfs count="2">
    <dxf>
      <border>
        <left/>
        <right/>
        <top/>
        <bottom/>
      </border>
    </dxf>
    <dxf>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32</xdr:col>
      <xdr:colOff>0</xdr:colOff>
      <xdr:row>1</xdr:row>
      <xdr:rowOff>19050</xdr:rowOff>
    </xdr:to>
    <xdr:pic>
      <xdr:nvPicPr>
        <xdr:cNvPr id="1130" name="Grafik 4"/>
        <xdr:cNvPicPr>
          <a:picLocks noChangeAspect="1"/>
        </xdr:cNvPicPr>
      </xdr:nvPicPr>
      <xdr:blipFill>
        <a:blip xmlns:r="http://schemas.openxmlformats.org/officeDocument/2006/relationships" r:embed="rId1" cstate="print"/>
        <a:srcRect/>
        <a:stretch>
          <a:fillRect/>
        </a:stretch>
      </xdr:blipFill>
      <xdr:spPr bwMode="auto">
        <a:xfrm>
          <a:off x="38100" y="0"/>
          <a:ext cx="5753100" cy="552450"/>
        </a:xfrm>
        <a:prstGeom prst="rect">
          <a:avLst/>
        </a:prstGeom>
        <a:noFill/>
        <a:ln w="9525">
          <a:noFill/>
          <a:miter lim="800000"/>
          <a:headEnd/>
          <a:tailEnd/>
        </a:ln>
      </xdr:spPr>
    </xdr:pic>
    <xdr:clientData/>
  </xdr:twoCellAnchor>
  <xdr:twoCellAnchor editAs="oneCell">
    <xdr:from>
      <xdr:col>28</xdr:col>
      <xdr:colOff>142875</xdr:colOff>
      <xdr:row>0</xdr:row>
      <xdr:rowOff>0</xdr:rowOff>
    </xdr:from>
    <xdr:to>
      <xdr:col>31</xdr:col>
      <xdr:colOff>28575</xdr:colOff>
      <xdr:row>1</xdr:row>
      <xdr:rowOff>9525</xdr:rowOff>
    </xdr:to>
    <xdr:pic>
      <xdr:nvPicPr>
        <xdr:cNvPr id="1131" name="Grafik 2"/>
        <xdr:cNvPicPr>
          <a:picLocks noChangeAspect="1" noChangeArrowheads="1"/>
        </xdr:cNvPicPr>
      </xdr:nvPicPr>
      <xdr:blipFill>
        <a:blip xmlns:r="http://schemas.openxmlformats.org/officeDocument/2006/relationships" r:embed="rId2" cstate="print"/>
        <a:srcRect/>
        <a:stretch>
          <a:fillRect/>
        </a:stretch>
      </xdr:blipFill>
      <xdr:spPr bwMode="auto">
        <a:xfrm>
          <a:off x="5324475" y="0"/>
          <a:ext cx="457200" cy="542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16</xdr:col>
      <xdr:colOff>495300</xdr:colOff>
      <xdr:row>1</xdr:row>
      <xdr:rowOff>0</xdr:rowOff>
    </xdr:to>
    <xdr:pic>
      <xdr:nvPicPr>
        <xdr:cNvPr id="3193" name="Grafik 4"/>
        <xdr:cNvPicPr>
          <a:picLocks noChangeAspect="1"/>
        </xdr:cNvPicPr>
      </xdr:nvPicPr>
      <xdr:blipFill>
        <a:blip xmlns:r="http://schemas.openxmlformats.org/officeDocument/2006/relationships" r:embed="rId1" cstate="print"/>
        <a:srcRect/>
        <a:stretch>
          <a:fillRect/>
        </a:stretch>
      </xdr:blipFill>
      <xdr:spPr bwMode="auto">
        <a:xfrm>
          <a:off x="38100" y="0"/>
          <a:ext cx="5695950" cy="533400"/>
        </a:xfrm>
        <a:prstGeom prst="rect">
          <a:avLst/>
        </a:prstGeom>
        <a:noFill/>
        <a:ln w="9525">
          <a:noFill/>
          <a:miter lim="800000"/>
          <a:headEnd/>
          <a:tailEnd/>
        </a:ln>
      </xdr:spPr>
    </xdr:pic>
    <xdr:clientData/>
  </xdr:twoCellAnchor>
  <xdr:twoCellAnchor editAs="oneCell">
    <xdr:from>
      <xdr:col>30</xdr:col>
      <xdr:colOff>123825</xdr:colOff>
      <xdr:row>0</xdr:row>
      <xdr:rowOff>0</xdr:rowOff>
    </xdr:from>
    <xdr:to>
      <xdr:col>33</xdr:col>
      <xdr:colOff>9525</xdr:colOff>
      <xdr:row>1</xdr:row>
      <xdr:rowOff>0</xdr:rowOff>
    </xdr:to>
    <xdr:pic>
      <xdr:nvPicPr>
        <xdr:cNvPr id="3194" name="Grafik 2"/>
        <xdr:cNvPicPr>
          <a:picLocks noChangeAspect="1" noChangeArrowheads="1"/>
        </xdr:cNvPicPr>
      </xdr:nvPicPr>
      <xdr:blipFill>
        <a:blip xmlns:r="http://schemas.openxmlformats.org/officeDocument/2006/relationships" r:embed="rId2" cstate="print"/>
        <a:srcRect/>
        <a:stretch>
          <a:fillRect/>
        </a:stretch>
      </xdr:blipFill>
      <xdr:spPr bwMode="auto">
        <a:xfrm>
          <a:off x="11610975" y="0"/>
          <a:ext cx="457200"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topLeftCell="A30" workbookViewId="0">
      <selection activeCell="B9" sqref="B9:AE49"/>
    </sheetView>
  </sheetViews>
  <sheetFormatPr baseColWidth="10" defaultRowHeight="12.75" x14ac:dyDescent="0.2"/>
  <cols>
    <col min="1" max="1" width="0.5703125" style="6" customWidth="1"/>
    <col min="2" max="31" width="2.85546875" style="6" customWidth="1"/>
    <col min="32" max="32" width="0.5703125" style="6" customWidth="1"/>
    <col min="33" max="33" width="11.42578125" style="2"/>
    <col min="34" max="38" width="2.7109375" style="2" customWidth="1"/>
    <col min="39" max="16384" width="11.42578125" style="2"/>
  </cols>
  <sheetData>
    <row r="1" spans="1:40" ht="42" customHeight="1" x14ac:dyDescent="0.35">
      <c r="A1" s="16"/>
      <c r="B1" s="14"/>
      <c r="C1" s="14"/>
      <c r="D1" s="14"/>
      <c r="E1" s="14"/>
      <c r="F1" s="14"/>
      <c r="G1" s="14"/>
      <c r="H1" s="14"/>
      <c r="I1" s="14"/>
      <c r="J1" s="15"/>
      <c r="K1" s="15"/>
      <c r="L1" s="15"/>
      <c r="M1" s="15"/>
      <c r="N1" s="15"/>
      <c r="O1" s="15"/>
      <c r="P1" s="15"/>
      <c r="Q1" s="15"/>
      <c r="R1" s="15"/>
      <c r="S1" s="15"/>
      <c r="T1" s="15"/>
      <c r="U1" s="15"/>
      <c r="V1" s="15"/>
      <c r="W1" s="15"/>
      <c r="X1" s="15"/>
      <c r="Y1" s="15"/>
      <c r="Z1" s="15"/>
      <c r="AA1" s="15"/>
      <c r="AB1" s="15"/>
      <c r="AC1" s="15"/>
      <c r="AD1" s="15"/>
      <c r="AE1" s="15"/>
      <c r="AF1" s="16"/>
      <c r="AI1" s="4"/>
      <c r="AJ1" s="5"/>
      <c r="AK1" s="1"/>
      <c r="AM1" s="3"/>
      <c r="AN1" s="3"/>
    </row>
    <row r="2" spans="1:40" ht="12.75" customHeight="1" x14ac:dyDescent="0.2">
      <c r="A2" s="16"/>
      <c r="B2" s="76" t="s">
        <v>0</v>
      </c>
      <c r="C2" s="76"/>
      <c r="D2" s="76"/>
      <c r="E2" s="76"/>
      <c r="F2" s="76"/>
      <c r="G2" s="76"/>
      <c r="H2" s="76"/>
      <c r="I2" s="76"/>
      <c r="J2" s="76"/>
      <c r="K2" s="76"/>
      <c r="L2" s="76"/>
      <c r="M2" s="76"/>
      <c r="N2" s="76"/>
      <c r="O2" s="76"/>
      <c r="P2" s="75" t="s">
        <v>39</v>
      </c>
      <c r="Q2" s="75"/>
      <c r="R2" s="75"/>
      <c r="S2" s="75"/>
      <c r="T2" s="75"/>
      <c r="U2" s="75"/>
      <c r="V2" s="75"/>
      <c r="W2" s="75"/>
      <c r="X2" s="75"/>
      <c r="Y2" s="75"/>
      <c r="Z2" s="75"/>
      <c r="AA2" s="75"/>
      <c r="AB2" s="75"/>
      <c r="AC2" s="75"/>
      <c r="AD2" s="75"/>
      <c r="AE2" s="75"/>
      <c r="AF2" s="16"/>
    </row>
    <row r="3" spans="1:40" ht="12.75" customHeight="1" x14ac:dyDescent="0.2">
      <c r="A3" s="16"/>
      <c r="B3" s="78" t="s">
        <v>40</v>
      </c>
      <c r="C3" s="78"/>
      <c r="D3" s="78"/>
      <c r="E3" s="78"/>
      <c r="F3" s="78"/>
      <c r="G3" s="78"/>
      <c r="H3" s="78"/>
      <c r="I3" s="78"/>
      <c r="J3" s="78"/>
      <c r="K3" s="78"/>
      <c r="L3" s="78"/>
      <c r="M3" s="78"/>
      <c r="N3" s="78"/>
      <c r="O3" s="78"/>
      <c r="P3" s="77" t="s">
        <v>41</v>
      </c>
      <c r="Q3" s="77"/>
      <c r="R3" s="77"/>
      <c r="S3" s="77"/>
      <c r="T3" s="77"/>
      <c r="U3" s="77"/>
      <c r="V3" s="77"/>
      <c r="W3" s="77"/>
      <c r="X3" s="77"/>
      <c r="Y3" s="77"/>
      <c r="Z3" s="77"/>
      <c r="AA3" s="77"/>
      <c r="AB3" s="77"/>
      <c r="AC3" s="77"/>
      <c r="AD3" s="77"/>
      <c r="AE3" s="77"/>
      <c r="AF3" s="16"/>
    </row>
    <row r="4" spans="1:40" ht="12.75" hidden="1"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40" ht="13.5" customHeight="1" x14ac:dyDescent="0.2">
      <c r="A5" s="16"/>
      <c r="B5" s="69" t="s">
        <v>1</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1"/>
      <c r="AF5" s="16"/>
    </row>
    <row r="6" spans="1:40" ht="13.5" customHeight="1" x14ac:dyDescent="0.2">
      <c r="A6" s="16"/>
      <c r="B6" s="72"/>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c r="AF6" s="16"/>
    </row>
    <row r="7" spans="1:40" ht="12.75" customHeigh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row>
    <row r="8" spans="1:40" ht="12.75" customHeight="1" x14ac:dyDescent="0.2">
      <c r="A8" s="16"/>
      <c r="B8" s="18"/>
      <c r="C8" s="21"/>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row>
    <row r="9" spans="1:40" ht="12.75" customHeight="1" x14ac:dyDescent="0.2">
      <c r="A9" s="19"/>
      <c r="B9" s="66" t="s">
        <v>2</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16"/>
    </row>
    <row r="10" spans="1:40" ht="12.75" customHeight="1" x14ac:dyDescent="0.2">
      <c r="A10" s="21"/>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16"/>
    </row>
    <row r="11" spans="1:40" ht="12.75" customHeight="1" x14ac:dyDescent="0.2">
      <c r="A11" s="1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16"/>
    </row>
    <row r="12" spans="1:40" ht="12.75" customHeight="1" x14ac:dyDescent="0.2">
      <c r="A12" s="1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16"/>
    </row>
    <row r="13" spans="1:40" ht="12.75" customHeight="1" x14ac:dyDescent="0.2">
      <c r="A13" s="1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16"/>
    </row>
    <row r="14" spans="1:40" ht="12.75" customHeight="1" x14ac:dyDescent="0.2">
      <c r="A14" s="1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16"/>
    </row>
    <row r="15" spans="1:40" ht="12.75" customHeight="1" x14ac:dyDescent="0.2">
      <c r="A15" s="16"/>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16"/>
    </row>
    <row r="16" spans="1:40" ht="12.75" customHeight="1" x14ac:dyDescent="0.2">
      <c r="A16" s="1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16"/>
    </row>
    <row r="17" spans="1:32" ht="12.75" customHeight="1" x14ac:dyDescent="0.2">
      <c r="A17" s="1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16"/>
    </row>
    <row r="18" spans="1:32" ht="12.75" customHeight="1" x14ac:dyDescent="0.2">
      <c r="A18" s="1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16"/>
    </row>
    <row r="19" spans="1:32" ht="12.75" customHeight="1" x14ac:dyDescent="0.2">
      <c r="A19" s="1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16"/>
    </row>
    <row r="20" spans="1:32" ht="12.75" customHeight="1" x14ac:dyDescent="0.2">
      <c r="A20" s="1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16"/>
    </row>
    <row r="21" spans="1:32" ht="12.75" customHeight="1" x14ac:dyDescent="0.2">
      <c r="A21" s="1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16"/>
    </row>
    <row r="22" spans="1:32" ht="12.75" customHeight="1" x14ac:dyDescent="0.2">
      <c r="A22" s="1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16"/>
    </row>
    <row r="23" spans="1:32" ht="12.75" customHeight="1" x14ac:dyDescent="0.2">
      <c r="A23" s="1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16"/>
    </row>
    <row r="24" spans="1:32" ht="12.75" customHeight="1" x14ac:dyDescent="0.2">
      <c r="A24" s="1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16"/>
    </row>
    <row r="25" spans="1:32" ht="12.75" customHeight="1" x14ac:dyDescent="0.2">
      <c r="A25" s="1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16"/>
    </row>
    <row r="26" spans="1:32" ht="12.75" customHeight="1" x14ac:dyDescent="0.2">
      <c r="A26" s="1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16"/>
    </row>
    <row r="27" spans="1:32" ht="12.75" customHeight="1" x14ac:dyDescent="0.2">
      <c r="A27" s="1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16"/>
    </row>
    <row r="28" spans="1:32" ht="12.75" customHeight="1" x14ac:dyDescent="0.2">
      <c r="A28" s="1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16"/>
    </row>
    <row r="29" spans="1:32" ht="12.75" customHeight="1" x14ac:dyDescent="0.2">
      <c r="A29" s="1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16"/>
    </row>
    <row r="30" spans="1:32" ht="12.75" customHeight="1" x14ac:dyDescent="0.2">
      <c r="A30" s="1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16"/>
    </row>
    <row r="31" spans="1:32" ht="12.75" customHeight="1" x14ac:dyDescent="0.2">
      <c r="A31" s="1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16"/>
    </row>
    <row r="32" spans="1:32" ht="12.75" customHeight="1" x14ac:dyDescent="0.2">
      <c r="A32" s="1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16"/>
    </row>
    <row r="33" spans="1:32" ht="12.75" customHeight="1" x14ac:dyDescent="0.2">
      <c r="A33" s="1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16"/>
    </row>
    <row r="34" spans="1:32" ht="12.75" customHeight="1" x14ac:dyDescent="0.2">
      <c r="A34" s="1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16"/>
    </row>
    <row r="35" spans="1:32" ht="12.75" customHeight="1" x14ac:dyDescent="0.2">
      <c r="A35" s="16"/>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16"/>
    </row>
    <row r="36" spans="1:32" ht="12.75" customHeight="1" x14ac:dyDescent="0.2">
      <c r="A36" s="1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16"/>
    </row>
    <row r="37" spans="1:32" ht="12.75" customHeight="1" x14ac:dyDescent="0.2">
      <c r="A37" s="1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16"/>
    </row>
    <row r="38" spans="1:32" ht="12.75" customHeight="1" x14ac:dyDescent="0.2">
      <c r="A38" s="16"/>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16"/>
    </row>
    <row r="39" spans="1:32" ht="12.75" customHeight="1" x14ac:dyDescent="0.2">
      <c r="A39" s="1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16"/>
    </row>
    <row r="40" spans="1:32" ht="12.75" customHeight="1" x14ac:dyDescent="0.2">
      <c r="A40" s="1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16"/>
    </row>
    <row r="41" spans="1:32" ht="12.75" customHeight="1" x14ac:dyDescent="0.2">
      <c r="A41" s="1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16"/>
    </row>
    <row r="42" spans="1:32" ht="12.75" customHeight="1" x14ac:dyDescent="0.2">
      <c r="A42" s="1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16"/>
    </row>
    <row r="43" spans="1:32" ht="12.75" customHeight="1" x14ac:dyDescent="0.2">
      <c r="A43" s="1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16"/>
    </row>
    <row r="44" spans="1:32" ht="12.75" customHeight="1" x14ac:dyDescent="0.2">
      <c r="A44" s="1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16"/>
    </row>
    <row r="45" spans="1:32" ht="12.75" customHeight="1" x14ac:dyDescent="0.2">
      <c r="A45" s="1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16"/>
    </row>
    <row r="46" spans="1:32" ht="12.75" customHeight="1" x14ac:dyDescent="0.2">
      <c r="A46" s="1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16"/>
    </row>
    <row r="47" spans="1:32" ht="12.75" customHeight="1" x14ac:dyDescent="0.2">
      <c r="A47" s="1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16"/>
    </row>
    <row r="48" spans="1:32" ht="12.75" customHeight="1" x14ac:dyDescent="0.2">
      <c r="A48" s="1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16"/>
    </row>
    <row r="49" spans="1:32" ht="12.75" customHeight="1" x14ac:dyDescent="0.2">
      <c r="A49" s="1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16"/>
    </row>
    <row r="50" spans="1:32" ht="12.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row>
    <row r="51" spans="1:32" ht="12.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row>
    <row r="52" spans="1:32" ht="27.75" customHeight="1" x14ac:dyDescent="0.2">
      <c r="A52" s="16"/>
      <c r="B52" s="67" t="s">
        <v>38</v>
      </c>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16"/>
    </row>
    <row r="53" spans="1:32" ht="12.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row>
  </sheetData>
  <sheetProtection password="DEC7" sheet="1" selectLockedCells="1"/>
  <mergeCells count="7">
    <mergeCell ref="B9:AE49"/>
    <mergeCell ref="B52:AE52"/>
    <mergeCell ref="B5:AE6"/>
    <mergeCell ref="P2:AE2"/>
    <mergeCell ref="B2:O2"/>
    <mergeCell ref="P3:AE3"/>
    <mergeCell ref="B3:O3"/>
  </mergeCells>
  <phoneticPr fontId="1" type="noConversion"/>
  <conditionalFormatting sqref="B8 A9">
    <cfRule type="expression" dxfId="1" priority="1" stopIfTrue="1">
      <formula>$B$9&lt;&gt;"Hier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71"/>
  <sheetViews>
    <sheetView tabSelected="1" workbookViewId="0">
      <selection activeCell="Q14" sqref="Q14"/>
    </sheetView>
  </sheetViews>
  <sheetFormatPr baseColWidth="10" defaultRowHeight="12.75" x14ac:dyDescent="0.2"/>
  <cols>
    <col min="1" max="1" width="0.5703125" style="6" customWidth="1"/>
    <col min="2" max="2" width="4.7109375" style="6" customWidth="1"/>
    <col min="3" max="10" width="4" style="6" customWidth="1"/>
    <col min="11" max="11" width="5" style="6" customWidth="1"/>
    <col min="12" max="13" width="4" style="6" customWidth="1"/>
    <col min="14" max="14" width="7.85546875" style="6" customWidth="1"/>
    <col min="15" max="15" width="3.7109375" style="6" customWidth="1"/>
    <col min="16" max="17" width="16.7109375" style="6" customWidth="1"/>
    <col min="18" max="18" width="17.7109375" style="6" customWidth="1"/>
    <col min="19" max="19" width="16.7109375" style="6" customWidth="1"/>
    <col min="20" max="21" width="3.28515625" style="6" customWidth="1"/>
    <col min="22" max="32" width="4" style="6" customWidth="1"/>
    <col min="33" max="33" width="0.5703125" style="6" customWidth="1"/>
    <col min="34" max="73" width="11.42578125" style="2"/>
  </cols>
  <sheetData>
    <row r="1" spans="1:73" s="2" customFormat="1" ht="42" customHeight="1" x14ac:dyDescent="0.35">
      <c r="A1" s="16"/>
      <c r="B1" s="14"/>
      <c r="C1" s="14"/>
      <c r="D1" s="14"/>
      <c r="E1" s="14"/>
      <c r="F1" s="14"/>
      <c r="G1" s="14"/>
      <c r="H1" s="14"/>
      <c r="I1" s="14"/>
      <c r="J1" s="15"/>
      <c r="K1" s="15"/>
      <c r="L1" s="15"/>
      <c r="M1" s="15"/>
      <c r="N1" s="15"/>
      <c r="O1" s="15"/>
      <c r="P1" s="15"/>
      <c r="Q1" s="15"/>
      <c r="R1" s="15"/>
      <c r="S1" s="15"/>
      <c r="T1" s="15"/>
      <c r="U1" s="15"/>
      <c r="V1" s="15"/>
      <c r="W1" s="15"/>
      <c r="X1" s="15"/>
      <c r="Y1" s="15"/>
      <c r="Z1" s="15"/>
      <c r="AA1" s="15"/>
      <c r="AB1" s="15"/>
      <c r="AC1" s="15"/>
      <c r="AD1" s="15"/>
      <c r="AE1" s="15"/>
      <c r="AF1" s="15"/>
      <c r="AG1" s="16"/>
      <c r="AH1" s="7"/>
      <c r="AI1" s="7"/>
      <c r="AJ1" s="7"/>
      <c r="AK1" s="7"/>
      <c r="AL1" s="7"/>
      <c r="AM1" s="7"/>
      <c r="AN1" s="7"/>
      <c r="AO1" s="7"/>
      <c r="AP1" s="7"/>
      <c r="AQ1" s="8"/>
      <c r="AR1" s="8"/>
      <c r="AS1" s="8"/>
      <c r="AT1" s="8"/>
      <c r="AU1" s="8"/>
      <c r="AV1" s="8"/>
      <c r="AW1" s="8"/>
      <c r="AX1" s="8"/>
      <c r="AY1" s="8"/>
      <c r="AZ1" s="8"/>
      <c r="BA1" s="8"/>
      <c r="BB1" s="8"/>
      <c r="BC1" s="8"/>
      <c r="BD1" s="8"/>
      <c r="BE1" s="8"/>
      <c r="BF1" s="8"/>
      <c r="BG1" s="8"/>
      <c r="BH1" s="8"/>
      <c r="BI1" s="8"/>
      <c r="BJ1" s="8"/>
      <c r="BK1" s="8"/>
      <c r="BL1" s="8"/>
    </row>
    <row r="2" spans="1:73" s="2" customFormat="1" x14ac:dyDescent="0.2">
      <c r="A2" s="16"/>
      <c r="B2" s="76" t="str">
        <f>Info!B2</f>
        <v xml:space="preserve"> Eingabefelder</v>
      </c>
      <c r="C2" s="76"/>
      <c r="D2" s="76"/>
      <c r="E2" s="76"/>
      <c r="F2" s="76"/>
      <c r="G2" s="76"/>
      <c r="H2" s="76"/>
      <c r="I2" s="76"/>
      <c r="J2" s="76"/>
      <c r="K2" s="76"/>
      <c r="L2" s="76"/>
      <c r="M2" s="76"/>
      <c r="N2" s="76"/>
      <c r="O2" s="76"/>
      <c r="P2" s="76"/>
      <c r="Q2" s="76"/>
      <c r="R2" s="83" t="s">
        <v>39</v>
      </c>
      <c r="S2" s="83"/>
      <c r="T2" s="83"/>
      <c r="U2" s="83"/>
      <c r="V2" s="83"/>
      <c r="W2" s="83"/>
      <c r="X2" s="83"/>
      <c r="Y2" s="83"/>
      <c r="Z2" s="83"/>
      <c r="AA2" s="83"/>
      <c r="AB2" s="83"/>
      <c r="AC2" s="83"/>
      <c r="AD2" s="83"/>
      <c r="AE2" s="83"/>
      <c r="AF2" s="83"/>
      <c r="AG2" s="83"/>
      <c r="AH2" s="9"/>
      <c r="AI2" s="79"/>
      <c r="AJ2" s="79"/>
      <c r="AK2" s="79"/>
      <c r="AL2" s="79"/>
      <c r="AM2" s="10"/>
      <c r="AN2" s="80"/>
      <c r="AO2" s="80"/>
      <c r="AP2" s="80"/>
      <c r="AQ2" s="80"/>
      <c r="AR2" s="11"/>
      <c r="AS2" s="79"/>
      <c r="AT2" s="79"/>
      <c r="AU2" s="79"/>
      <c r="AV2" s="79"/>
      <c r="AW2" s="79"/>
      <c r="AX2" s="79"/>
      <c r="AY2" s="79"/>
      <c r="AZ2" s="79"/>
      <c r="BA2" s="6"/>
      <c r="BB2" s="6"/>
      <c r="BC2" s="6"/>
      <c r="BD2" s="6"/>
      <c r="BE2" s="6"/>
      <c r="BF2" s="6"/>
      <c r="BG2" s="6"/>
      <c r="BH2" s="6"/>
      <c r="BI2" s="6"/>
      <c r="BJ2" s="6"/>
      <c r="BK2" s="6"/>
      <c r="BL2" s="6"/>
    </row>
    <row r="3" spans="1:73" x14ac:dyDescent="0.2">
      <c r="A3" s="16"/>
      <c r="B3" s="78" t="s">
        <v>40</v>
      </c>
      <c r="C3" s="78"/>
      <c r="D3" s="78"/>
      <c r="E3" s="78"/>
      <c r="F3" s="78"/>
      <c r="G3" s="78"/>
      <c r="H3" s="78"/>
      <c r="I3" s="78"/>
      <c r="J3" s="78"/>
      <c r="K3" s="78"/>
      <c r="L3" s="78"/>
      <c r="M3" s="78"/>
      <c r="N3" s="78"/>
      <c r="O3" s="78"/>
      <c r="P3" s="78"/>
      <c r="Q3" s="78"/>
      <c r="R3" s="77" t="s">
        <v>41</v>
      </c>
      <c r="S3" s="77"/>
      <c r="T3" s="77"/>
      <c r="U3" s="77"/>
      <c r="V3" s="77"/>
      <c r="W3" s="77"/>
      <c r="X3" s="77"/>
      <c r="Y3" s="77"/>
      <c r="Z3" s="77"/>
      <c r="AA3" s="77"/>
      <c r="AB3" s="77"/>
      <c r="AC3" s="77"/>
      <c r="AD3" s="77"/>
      <c r="AE3" s="77"/>
      <c r="AF3" s="77"/>
      <c r="AG3" s="77"/>
    </row>
    <row r="4" spans="1:73" hidden="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73" ht="13.5" customHeight="1" x14ac:dyDescent="0.2">
      <c r="A5" s="16"/>
      <c r="B5" s="69" t="str">
        <f>Info!B5</f>
        <v>- Discounted Cashflow -</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1"/>
      <c r="AG5" s="20"/>
    </row>
    <row r="6" spans="1:73" ht="13.5" customHeight="1" x14ac:dyDescent="0.2">
      <c r="A6" s="16"/>
      <c r="B6" s="72"/>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4"/>
      <c r="AG6" s="20"/>
    </row>
    <row r="7" spans="1:73" s="13" customFormat="1" x14ac:dyDescent="0.2">
      <c r="A7" s="16"/>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16"/>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row>
    <row r="8" spans="1:73" s="13" customFormat="1" x14ac:dyDescent="0.2">
      <c r="A8" s="16"/>
      <c r="B8" s="85"/>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16"/>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row>
    <row r="9" spans="1:73" s="13" customFormat="1" x14ac:dyDescent="0.2">
      <c r="A9" s="19"/>
      <c r="B9" s="86" t="s">
        <v>7</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84"/>
      <c r="AG9" s="16"/>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row>
    <row r="10" spans="1:73" s="13" customFormat="1" ht="13.5" customHeight="1" thickBot="1" x14ac:dyDescent="0.25">
      <c r="A10" s="16"/>
      <c r="B10" s="84"/>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84"/>
      <c r="AG10" s="16"/>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row>
    <row r="11" spans="1:73" s="13" customFormat="1" ht="12.75" customHeight="1" thickTop="1" thickBot="1" x14ac:dyDescent="0.25">
      <c r="A11" s="16"/>
      <c r="B11" s="87" t="s">
        <v>3</v>
      </c>
      <c r="C11" s="32"/>
      <c r="D11" s="32"/>
      <c r="E11" s="32"/>
      <c r="F11" s="32"/>
      <c r="G11" s="33"/>
      <c r="H11" s="33"/>
      <c r="I11" s="33"/>
      <c r="J11" s="33"/>
      <c r="K11" s="33"/>
      <c r="L11" s="33"/>
      <c r="M11" s="33"/>
      <c r="N11" s="33"/>
      <c r="O11" s="33"/>
      <c r="P11" s="82" t="s">
        <v>4</v>
      </c>
      <c r="Q11" s="88"/>
      <c r="R11" s="89"/>
      <c r="S11" s="54" t="s">
        <v>5</v>
      </c>
      <c r="T11" s="17"/>
      <c r="U11" s="17"/>
      <c r="V11" s="17"/>
      <c r="W11" s="17"/>
      <c r="X11" s="17"/>
      <c r="Y11" s="17"/>
      <c r="Z11" s="17"/>
      <c r="AA11" s="17"/>
      <c r="AB11" s="17"/>
      <c r="AC11" s="17"/>
      <c r="AD11" s="17"/>
      <c r="AE11" s="17"/>
      <c r="AF11" s="84"/>
      <c r="AG11" s="16"/>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row>
    <row r="12" spans="1:73" s="13" customFormat="1" ht="13.5" thickBot="1" x14ac:dyDescent="0.25">
      <c r="A12" s="16"/>
      <c r="B12" s="90"/>
      <c r="C12" s="40"/>
      <c r="D12" s="40"/>
      <c r="E12" s="40"/>
      <c r="F12" s="40"/>
      <c r="G12" s="40"/>
      <c r="H12" s="40"/>
      <c r="I12" s="40"/>
      <c r="J12" s="40"/>
      <c r="K12" s="40"/>
      <c r="L12" s="40"/>
      <c r="M12" s="40"/>
      <c r="N12" s="40"/>
      <c r="O12" s="40"/>
      <c r="P12" s="41">
        <v>2007</v>
      </c>
      <c r="Q12" s="42">
        <v>2008</v>
      </c>
      <c r="R12" s="53">
        <v>2009</v>
      </c>
      <c r="S12" s="43" t="s">
        <v>32</v>
      </c>
      <c r="T12" s="17"/>
      <c r="U12" s="17"/>
      <c r="V12" s="17"/>
      <c r="W12" s="17"/>
      <c r="X12" s="17"/>
      <c r="Y12" s="17"/>
      <c r="Z12" s="17"/>
      <c r="AA12" s="17"/>
      <c r="AB12" s="17"/>
      <c r="AC12" s="17"/>
      <c r="AD12" s="17"/>
      <c r="AE12" s="17"/>
      <c r="AF12" s="84"/>
      <c r="AG12" s="16"/>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row>
    <row r="13" spans="1:73" s="13" customFormat="1" x14ac:dyDescent="0.2">
      <c r="A13" s="16"/>
      <c r="B13" s="90" t="s">
        <v>6</v>
      </c>
      <c r="C13" s="26"/>
      <c r="D13" s="26"/>
      <c r="E13" s="26"/>
      <c r="F13" s="26"/>
      <c r="G13" s="26"/>
      <c r="H13" s="26"/>
      <c r="I13" s="26"/>
      <c r="J13" s="26"/>
      <c r="K13" s="26"/>
      <c r="L13" s="26"/>
      <c r="M13" s="26"/>
      <c r="N13" s="26"/>
      <c r="O13" s="26"/>
      <c r="P13" s="36"/>
      <c r="Q13" s="64">
        <v>70</v>
      </c>
      <c r="R13" s="63">
        <v>200</v>
      </c>
      <c r="S13" s="65">
        <v>200</v>
      </c>
      <c r="T13" s="17"/>
      <c r="U13" s="17"/>
      <c r="V13" s="17"/>
      <c r="W13" s="17"/>
      <c r="X13" s="17"/>
      <c r="Y13" s="17"/>
      <c r="Z13" s="17"/>
      <c r="AA13" s="17"/>
      <c r="AB13" s="17"/>
      <c r="AC13" s="17"/>
      <c r="AD13" s="17"/>
      <c r="AE13" s="17"/>
      <c r="AF13" s="84"/>
      <c r="AG13" s="16"/>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row>
    <row r="14" spans="1:73" s="13" customFormat="1" x14ac:dyDescent="0.2">
      <c r="A14" s="16"/>
      <c r="B14" s="91" t="s">
        <v>15</v>
      </c>
      <c r="C14" s="26"/>
      <c r="D14" s="26"/>
      <c r="E14" s="26"/>
      <c r="F14" s="26"/>
      <c r="G14" s="26"/>
      <c r="H14" s="26"/>
      <c r="I14" s="26"/>
      <c r="J14" s="26"/>
      <c r="K14" s="26"/>
      <c r="L14" s="26"/>
      <c r="M14" s="26"/>
      <c r="N14" s="26"/>
      <c r="O14" s="26"/>
      <c r="P14" s="36"/>
      <c r="Q14" s="38"/>
      <c r="R14" s="36"/>
      <c r="S14" s="27"/>
      <c r="T14" s="17"/>
      <c r="U14" s="17"/>
      <c r="V14" s="17"/>
      <c r="W14" s="17"/>
      <c r="X14" s="17"/>
      <c r="Y14" s="17"/>
      <c r="Z14" s="17"/>
      <c r="AA14" s="17"/>
      <c r="AB14" s="17"/>
      <c r="AC14" s="17"/>
      <c r="AD14" s="17"/>
      <c r="AE14" s="17"/>
      <c r="AF14" s="84"/>
      <c r="AG14" s="16"/>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row>
    <row r="15" spans="1:73" s="13" customFormat="1" x14ac:dyDescent="0.2">
      <c r="A15" s="16"/>
      <c r="B15" s="92" t="s">
        <v>8</v>
      </c>
      <c r="C15" s="28"/>
      <c r="D15" s="28"/>
      <c r="E15" s="28"/>
      <c r="F15" s="28"/>
      <c r="G15" s="28"/>
      <c r="H15" s="28"/>
      <c r="I15" s="26"/>
      <c r="J15" s="26"/>
      <c r="K15" s="26"/>
      <c r="L15" s="26"/>
      <c r="M15" s="26"/>
      <c r="N15" s="26"/>
      <c r="O15" s="26"/>
      <c r="P15" s="36"/>
      <c r="Q15" s="38"/>
      <c r="R15" s="36"/>
      <c r="S15" s="27"/>
      <c r="T15" s="17"/>
      <c r="U15" s="17"/>
      <c r="V15" s="17"/>
      <c r="W15" s="17"/>
      <c r="X15" s="17"/>
      <c r="Y15" s="17"/>
      <c r="Z15" s="17"/>
      <c r="AA15" s="17"/>
      <c r="AB15" s="17"/>
      <c r="AC15" s="17"/>
      <c r="AD15" s="17"/>
      <c r="AE15" s="17"/>
      <c r="AF15" s="84"/>
      <c r="AG15" s="16"/>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row>
    <row r="16" spans="1:73" s="13" customFormat="1" x14ac:dyDescent="0.2">
      <c r="A16" s="16"/>
      <c r="B16" s="90"/>
      <c r="C16" s="26"/>
      <c r="D16" s="26"/>
      <c r="E16" s="26"/>
      <c r="F16" s="26"/>
      <c r="G16" s="26"/>
      <c r="H16" s="26"/>
      <c r="I16" s="26"/>
      <c r="J16" s="26"/>
      <c r="K16" s="26"/>
      <c r="L16" s="26"/>
      <c r="M16" s="26"/>
      <c r="N16" s="26"/>
      <c r="O16" s="26"/>
      <c r="P16" s="36"/>
      <c r="Q16" s="38"/>
      <c r="R16" s="36"/>
      <c r="S16" s="27"/>
      <c r="T16" s="22"/>
      <c r="U16" s="22"/>
      <c r="V16" s="17"/>
      <c r="W16" s="17"/>
      <c r="X16" s="17"/>
      <c r="Y16" s="17"/>
      <c r="Z16" s="17"/>
      <c r="AA16" s="17"/>
      <c r="AB16" s="17"/>
      <c r="AC16" s="17"/>
      <c r="AD16" s="17"/>
      <c r="AE16" s="17"/>
      <c r="AF16" s="84"/>
      <c r="AG16" s="16"/>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row>
    <row r="17" spans="1:72" s="13" customFormat="1" x14ac:dyDescent="0.2">
      <c r="A17" s="16"/>
      <c r="B17" s="92" t="s">
        <v>8</v>
      </c>
      <c r="C17" s="29"/>
      <c r="D17" s="29"/>
      <c r="E17" s="29"/>
      <c r="F17" s="26"/>
      <c r="G17" s="26"/>
      <c r="H17" s="26"/>
      <c r="I17" s="26"/>
      <c r="J17" s="26"/>
      <c r="K17" s="26"/>
      <c r="L17" s="26"/>
      <c r="M17" s="26"/>
      <c r="N17" s="26"/>
      <c r="O17" s="26"/>
      <c r="P17" s="36"/>
      <c r="Q17" s="38"/>
      <c r="R17" s="36"/>
      <c r="S17" s="27"/>
      <c r="T17" s="24"/>
      <c r="U17" s="24"/>
      <c r="V17" s="17"/>
      <c r="W17" s="17"/>
      <c r="X17" s="17"/>
      <c r="Y17" s="17"/>
      <c r="Z17" s="17"/>
      <c r="AA17" s="17"/>
      <c r="AB17" s="17"/>
      <c r="AC17" s="17"/>
      <c r="AD17" s="17"/>
      <c r="AE17" s="17"/>
      <c r="AF17" s="84"/>
      <c r="AG17" s="16"/>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row>
    <row r="18" spans="1:72" s="13" customFormat="1" x14ac:dyDescent="0.2">
      <c r="A18" s="16"/>
      <c r="B18" s="90" t="s">
        <v>11</v>
      </c>
      <c r="C18" s="26"/>
      <c r="D18" s="26"/>
      <c r="E18" s="26"/>
      <c r="F18" s="26"/>
      <c r="G18" s="26"/>
      <c r="H18" s="26"/>
      <c r="I18" s="26"/>
      <c r="J18" s="26"/>
      <c r="K18" s="26"/>
      <c r="L18" s="26"/>
      <c r="M18" s="26"/>
      <c r="N18" s="26"/>
      <c r="O18" s="26"/>
      <c r="P18" s="36"/>
      <c r="Q18" s="38">
        <f>P19</f>
        <v>400</v>
      </c>
      <c r="R18" s="36">
        <f>Q19</f>
        <v>200</v>
      </c>
      <c r="S18" s="27"/>
      <c r="T18" s="24"/>
      <c r="U18" s="24"/>
      <c r="V18" s="17"/>
      <c r="W18" s="17"/>
      <c r="X18" s="17"/>
      <c r="Y18" s="17"/>
      <c r="Z18" s="17"/>
      <c r="AA18" s="17"/>
      <c r="AB18" s="17"/>
      <c r="AC18" s="17"/>
      <c r="AD18" s="17"/>
      <c r="AE18" s="17"/>
      <c r="AF18" s="84"/>
      <c r="AG18" s="16"/>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row>
    <row r="19" spans="1:72" s="13" customFormat="1" x14ac:dyDescent="0.2">
      <c r="A19" s="16"/>
      <c r="B19" s="90" t="s">
        <v>12</v>
      </c>
      <c r="C19" s="26"/>
      <c r="D19" s="26"/>
      <c r="E19" s="26"/>
      <c r="F19" s="26"/>
      <c r="G19" s="26"/>
      <c r="H19" s="26"/>
      <c r="I19" s="26"/>
      <c r="J19" s="26"/>
      <c r="K19" s="26"/>
      <c r="L19" s="26"/>
      <c r="M19" s="26"/>
      <c r="N19" s="26"/>
      <c r="O19" s="26"/>
      <c r="P19" s="63">
        <v>400</v>
      </c>
      <c r="Q19" s="64">
        <v>200</v>
      </c>
      <c r="R19" s="63">
        <v>700</v>
      </c>
      <c r="S19" s="27"/>
      <c r="T19" s="24"/>
      <c r="U19" s="24"/>
      <c r="V19" s="17"/>
      <c r="W19" s="17"/>
      <c r="X19" s="17"/>
      <c r="Y19" s="17"/>
      <c r="Z19" s="17"/>
      <c r="AA19" s="17"/>
      <c r="AB19" s="17"/>
      <c r="AC19" s="17"/>
      <c r="AD19" s="17"/>
      <c r="AE19" s="17"/>
      <c r="AF19" s="84"/>
      <c r="AG19" s="16"/>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row>
    <row r="20" spans="1:72" s="13" customFormat="1" x14ac:dyDescent="0.2">
      <c r="A20" s="16"/>
      <c r="B20" s="90" t="s">
        <v>9</v>
      </c>
      <c r="C20" s="26"/>
      <c r="D20" s="26"/>
      <c r="E20" s="26"/>
      <c r="F20" s="26"/>
      <c r="G20" s="26"/>
      <c r="H20" s="26"/>
      <c r="I20" s="26"/>
      <c r="J20" s="26"/>
      <c r="K20" s="26"/>
      <c r="L20" s="26"/>
      <c r="M20" s="26"/>
      <c r="N20" s="62">
        <v>4.9500000000000002E-2</v>
      </c>
      <c r="O20" s="26"/>
      <c r="P20" s="93">
        <f>P19*$N$20</f>
        <v>19.8</v>
      </c>
      <c r="Q20" s="94">
        <f>Q19*$N$20</f>
        <v>9.9</v>
      </c>
      <c r="R20" s="93">
        <f>R19*$N$20</f>
        <v>34.65</v>
      </c>
      <c r="S20" s="95">
        <f>R19*$N$20</f>
        <v>34.65</v>
      </c>
      <c r="T20" s="17"/>
      <c r="U20" s="17"/>
      <c r="V20" s="17"/>
      <c r="W20" s="17"/>
      <c r="X20" s="17"/>
      <c r="Y20" s="17"/>
      <c r="Z20" s="17"/>
      <c r="AA20" s="17"/>
      <c r="AB20" s="17"/>
      <c r="AC20" s="17"/>
      <c r="AD20" s="17"/>
      <c r="AE20" s="17"/>
      <c r="AF20" s="84"/>
      <c r="AG20" s="16"/>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2" s="13" customFormat="1" x14ac:dyDescent="0.2">
      <c r="A21" s="16"/>
      <c r="B21" s="90" t="s">
        <v>10</v>
      </c>
      <c r="C21" s="26"/>
      <c r="D21" s="26"/>
      <c r="E21" s="26"/>
      <c r="F21" s="26"/>
      <c r="G21" s="26"/>
      <c r="H21" s="26"/>
      <c r="I21" s="26"/>
      <c r="J21" s="26"/>
      <c r="K21" s="26"/>
      <c r="L21" s="26"/>
      <c r="M21" s="26"/>
      <c r="N21" s="26"/>
      <c r="O21" s="26"/>
      <c r="P21" s="36"/>
      <c r="Q21" s="94">
        <f>Q19-Q20</f>
        <v>190.1</v>
      </c>
      <c r="R21" s="93">
        <f>R19-R20</f>
        <v>665.35</v>
      </c>
      <c r="S21" s="27"/>
      <c r="T21" s="24"/>
      <c r="U21" s="24"/>
      <c r="V21" s="17"/>
      <c r="W21" s="17"/>
      <c r="X21" s="17"/>
      <c r="Y21" s="17"/>
      <c r="Z21" s="17"/>
      <c r="AA21" s="17"/>
      <c r="AB21" s="17"/>
      <c r="AC21" s="17"/>
      <c r="AD21" s="17"/>
      <c r="AE21" s="17"/>
      <c r="AF21" s="84"/>
      <c r="AG21" s="16"/>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row>
    <row r="22" spans="1:72" s="13" customFormat="1" x14ac:dyDescent="0.2">
      <c r="A22" s="16"/>
      <c r="B22" s="90" t="s">
        <v>13</v>
      </c>
      <c r="C22" s="26"/>
      <c r="D22" s="26"/>
      <c r="E22" s="26"/>
      <c r="F22" s="26"/>
      <c r="G22" s="26"/>
      <c r="H22" s="26"/>
      <c r="I22" s="26"/>
      <c r="J22" s="26"/>
      <c r="K22" s="26"/>
      <c r="L22" s="26"/>
      <c r="M22" s="26"/>
      <c r="N22" s="26"/>
      <c r="O22" s="26"/>
      <c r="P22" s="36"/>
      <c r="Q22" s="94">
        <f>SUM(Q$20,Q$21)</f>
        <v>200</v>
      </c>
      <c r="R22" s="93">
        <f>SUM(R$20,R$21)</f>
        <v>700</v>
      </c>
      <c r="S22" s="95">
        <f>SUM(S$20,S$21)</f>
        <v>34.65</v>
      </c>
      <c r="T22" s="24"/>
      <c r="U22" s="24"/>
      <c r="V22" s="17"/>
      <c r="W22" s="17"/>
      <c r="X22" s="17"/>
      <c r="Y22" s="17"/>
      <c r="Z22" s="17"/>
      <c r="AA22" s="17"/>
      <c r="AB22" s="17"/>
      <c r="AC22" s="17"/>
      <c r="AD22" s="17"/>
      <c r="AE22" s="17"/>
      <c r="AF22" s="84"/>
      <c r="AG22" s="16"/>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row>
    <row r="23" spans="1:72" s="13" customFormat="1" x14ac:dyDescent="0.2">
      <c r="A23" s="16"/>
      <c r="B23" s="92" t="s">
        <v>14</v>
      </c>
      <c r="C23" s="26"/>
      <c r="D23" s="26"/>
      <c r="E23" s="26"/>
      <c r="F23" s="26"/>
      <c r="G23" s="26"/>
      <c r="H23" s="26"/>
      <c r="I23" s="26"/>
      <c r="J23" s="26"/>
      <c r="K23" s="26"/>
      <c r="L23" s="26"/>
      <c r="M23" s="26"/>
      <c r="N23" s="26"/>
      <c r="O23" s="26"/>
      <c r="P23" s="36"/>
      <c r="Q23" s="94">
        <f>SUM(Q$13,Q$22)</f>
        <v>270</v>
      </c>
      <c r="R23" s="93">
        <f>SUM(R$13,R$22)</f>
        <v>900</v>
      </c>
      <c r="S23" s="95">
        <f>SUM(S$13,S$22)</f>
        <v>234.65</v>
      </c>
      <c r="T23" s="17"/>
      <c r="U23" s="24"/>
      <c r="V23" s="17"/>
      <c r="W23" s="17"/>
      <c r="X23" s="17"/>
      <c r="Y23" s="17"/>
      <c r="Z23" s="17"/>
      <c r="AA23" s="17"/>
      <c r="AB23" s="17"/>
      <c r="AC23" s="17"/>
      <c r="AD23" s="17"/>
      <c r="AE23" s="17"/>
      <c r="AF23" s="84"/>
      <c r="AG23" s="16"/>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row>
    <row r="24" spans="1:72" s="13" customFormat="1" ht="13.5" thickBot="1" x14ac:dyDescent="0.25">
      <c r="A24" s="16"/>
      <c r="B24" s="96" t="s">
        <v>16</v>
      </c>
      <c r="C24" s="30"/>
      <c r="D24" s="30"/>
      <c r="E24" s="30"/>
      <c r="F24" s="30"/>
      <c r="G24" s="30"/>
      <c r="H24" s="30"/>
      <c r="I24" s="30"/>
      <c r="J24" s="30"/>
      <c r="K24" s="30"/>
      <c r="L24" s="30"/>
      <c r="M24" s="30"/>
      <c r="N24" s="30"/>
      <c r="O24" s="30"/>
      <c r="P24" s="37"/>
      <c r="Q24" s="39"/>
      <c r="R24" s="37"/>
      <c r="S24" s="31"/>
      <c r="T24" s="24"/>
      <c r="U24" s="24"/>
      <c r="V24" s="17"/>
      <c r="W24" s="17"/>
      <c r="X24" s="17"/>
      <c r="Y24" s="17"/>
      <c r="Z24" s="17"/>
      <c r="AA24" s="17"/>
      <c r="AB24" s="17"/>
      <c r="AC24" s="17"/>
      <c r="AD24" s="17"/>
      <c r="AE24" s="17"/>
      <c r="AF24" s="84"/>
      <c r="AG24" s="16"/>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row>
    <row r="25" spans="1:72" s="13" customFormat="1" ht="13.5" thickTop="1" x14ac:dyDescent="0.2">
      <c r="A25" s="16"/>
      <c r="B25" s="84"/>
      <c r="C25" s="17"/>
      <c r="D25" s="17"/>
      <c r="E25" s="17"/>
      <c r="F25" s="17"/>
      <c r="G25" s="17"/>
      <c r="H25" s="17"/>
      <c r="I25" s="17"/>
      <c r="J25" s="17"/>
      <c r="K25" s="17"/>
      <c r="L25" s="17"/>
      <c r="M25" s="17"/>
      <c r="N25" s="17"/>
      <c r="O25" s="17"/>
      <c r="P25" s="17"/>
      <c r="Q25" s="17"/>
      <c r="R25" s="17"/>
      <c r="S25" s="17"/>
      <c r="T25" s="24"/>
      <c r="U25" s="24"/>
      <c r="V25" s="17"/>
      <c r="W25" s="17"/>
      <c r="X25" s="17"/>
      <c r="Y25" s="17"/>
      <c r="Z25" s="17"/>
      <c r="AA25" s="17"/>
      <c r="AB25" s="17"/>
      <c r="AC25" s="17"/>
      <c r="AD25" s="17"/>
      <c r="AE25" s="17"/>
      <c r="AF25" s="84"/>
      <c r="AG25" s="16"/>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2" s="13" customFormat="1" x14ac:dyDescent="0.2">
      <c r="A26" s="16"/>
      <c r="B26" s="97" t="s">
        <v>17</v>
      </c>
      <c r="C26" s="17"/>
      <c r="D26" s="17"/>
      <c r="E26" s="17"/>
      <c r="F26" s="17"/>
      <c r="G26" s="17"/>
      <c r="H26" s="17"/>
      <c r="I26" s="17"/>
      <c r="J26" s="17"/>
      <c r="K26" s="17"/>
      <c r="L26" s="17"/>
      <c r="M26" s="17"/>
      <c r="N26" s="17"/>
      <c r="O26" s="17"/>
      <c r="P26" s="17"/>
      <c r="Q26" s="17"/>
      <c r="R26" s="17"/>
      <c r="S26" s="17"/>
      <c r="T26" s="25"/>
      <c r="U26" s="25"/>
      <c r="V26" s="17"/>
      <c r="W26" s="17"/>
      <c r="X26" s="17"/>
      <c r="Y26" s="17"/>
      <c r="Z26" s="17"/>
      <c r="AA26" s="17"/>
      <c r="AB26" s="17"/>
      <c r="AC26" s="17"/>
      <c r="AD26" s="17"/>
      <c r="AE26" s="17"/>
      <c r="AF26" s="84"/>
      <c r="AG26" s="16"/>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row>
    <row r="27" spans="1:72" s="13" customFormat="1" x14ac:dyDescent="0.2">
      <c r="A27" s="16"/>
      <c r="B27" s="84" t="s">
        <v>18</v>
      </c>
      <c r="C27" s="17"/>
      <c r="D27" s="17"/>
      <c r="E27" s="17"/>
      <c r="F27" s="17"/>
      <c r="G27" s="17"/>
      <c r="H27" s="17"/>
      <c r="I27" s="81">
        <v>4.9500000000000002E-2</v>
      </c>
      <c r="J27" s="81"/>
      <c r="K27" s="81"/>
      <c r="L27" s="17"/>
      <c r="M27" s="17"/>
      <c r="N27" s="17"/>
      <c r="O27" s="17"/>
      <c r="P27" s="17"/>
      <c r="Q27" s="17"/>
      <c r="R27" s="17"/>
      <c r="S27" s="17"/>
      <c r="T27" s="17"/>
      <c r="U27" s="17"/>
      <c r="V27" s="17"/>
      <c r="W27" s="17"/>
      <c r="X27" s="17"/>
      <c r="Y27" s="17"/>
      <c r="Z27" s="17"/>
      <c r="AA27" s="17"/>
      <c r="AB27" s="17"/>
      <c r="AC27" s="17"/>
      <c r="AD27" s="17"/>
      <c r="AE27" s="17"/>
      <c r="AF27" s="84"/>
      <c r="AG27" s="16"/>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row>
    <row r="28" spans="1:72" s="13" customFormat="1" x14ac:dyDescent="0.2">
      <c r="A28" s="16"/>
      <c r="B28" s="84" t="s">
        <v>19</v>
      </c>
      <c r="C28" s="17"/>
      <c r="D28" s="17"/>
      <c r="E28" s="17"/>
      <c r="F28" s="17"/>
      <c r="G28" s="17"/>
      <c r="H28" s="17"/>
      <c r="I28" s="81">
        <v>0.115</v>
      </c>
      <c r="J28" s="81"/>
      <c r="K28" s="81"/>
      <c r="L28" s="17"/>
      <c r="M28" s="17"/>
      <c r="N28" s="17"/>
      <c r="O28" s="17"/>
      <c r="P28" s="17"/>
      <c r="Q28" s="17"/>
      <c r="R28" s="17"/>
      <c r="S28" s="17"/>
      <c r="T28" s="17"/>
      <c r="U28" s="17"/>
      <c r="V28" s="17"/>
      <c r="W28" s="17"/>
      <c r="X28" s="17"/>
      <c r="Y28" s="17"/>
      <c r="Z28" s="17"/>
      <c r="AA28" s="17"/>
      <c r="AB28" s="17"/>
      <c r="AC28" s="17"/>
      <c r="AD28" s="17"/>
      <c r="AE28" s="17"/>
      <c r="AF28" s="84"/>
      <c r="AG28" s="16"/>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row>
    <row r="29" spans="1:72" s="13" customFormat="1" x14ac:dyDescent="0.2">
      <c r="A29" s="16"/>
      <c r="B29" s="84" t="s">
        <v>20</v>
      </c>
      <c r="C29" s="17"/>
      <c r="D29" s="17"/>
      <c r="E29" s="17"/>
      <c r="F29" s="17"/>
      <c r="G29" s="17"/>
      <c r="H29" s="17"/>
      <c r="I29" s="98">
        <f>I28-I27</f>
        <v>6.5500000000000003E-2</v>
      </c>
      <c r="J29" s="98"/>
      <c r="K29" s="98"/>
      <c r="L29" s="17"/>
      <c r="M29" s="17"/>
      <c r="N29" s="17"/>
      <c r="O29" s="17"/>
      <c r="P29" s="17"/>
      <c r="Q29" s="17"/>
      <c r="R29" s="17"/>
      <c r="S29" s="17"/>
      <c r="T29" s="17"/>
      <c r="U29" s="17"/>
      <c r="V29" s="17"/>
      <c r="W29" s="17"/>
      <c r="X29" s="17"/>
      <c r="Y29" s="17"/>
      <c r="Z29" s="17"/>
      <c r="AA29" s="17"/>
      <c r="AB29" s="17"/>
      <c r="AC29" s="17"/>
      <c r="AD29" s="17"/>
      <c r="AE29" s="17"/>
      <c r="AF29" s="84"/>
      <c r="AG29" s="16"/>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row>
    <row r="30" spans="1:72" s="13" customFormat="1" x14ac:dyDescent="0.2">
      <c r="A30" s="16"/>
      <c r="B30" s="84"/>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84"/>
      <c r="AG30" s="16"/>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row>
    <row r="31" spans="1:72" s="13" customFormat="1" x14ac:dyDescent="0.2">
      <c r="A31" s="16"/>
      <c r="B31" s="84"/>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84"/>
      <c r="AG31" s="16"/>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row>
    <row r="32" spans="1:72" s="13" customFormat="1" x14ac:dyDescent="0.2">
      <c r="A32" s="16"/>
      <c r="B32" s="97"/>
      <c r="C32" s="23"/>
      <c r="D32" s="23"/>
      <c r="E32" s="23"/>
      <c r="F32" s="22"/>
      <c r="G32" s="22"/>
      <c r="H32" s="22"/>
      <c r="I32" s="22"/>
      <c r="J32" s="22"/>
      <c r="K32" s="22"/>
      <c r="L32" s="22"/>
      <c r="M32" s="22"/>
      <c r="N32" s="22"/>
      <c r="O32" s="22"/>
      <c r="P32" s="22"/>
      <c r="Q32" s="22"/>
      <c r="R32" s="22"/>
      <c r="S32" s="22"/>
      <c r="T32" s="22"/>
      <c r="U32" s="22"/>
      <c r="V32" s="17"/>
      <c r="W32" s="17"/>
      <c r="X32" s="17"/>
      <c r="Y32" s="17"/>
      <c r="Z32" s="17"/>
      <c r="AA32" s="17"/>
      <c r="AB32" s="17"/>
      <c r="AC32" s="17"/>
      <c r="AD32" s="17"/>
      <c r="AE32" s="17"/>
      <c r="AF32" s="84"/>
      <c r="AG32" s="16"/>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row>
    <row r="33" spans="1:72" s="13" customFormat="1" ht="13.5" thickBot="1" x14ac:dyDescent="0.25">
      <c r="A33" s="16"/>
      <c r="B33" s="97" t="s">
        <v>21</v>
      </c>
      <c r="C33" s="23"/>
      <c r="D33" s="23"/>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84"/>
      <c r="AG33" s="16"/>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row>
    <row r="34" spans="1:72" s="13" customFormat="1" ht="14.25" thickTop="1" thickBot="1" x14ac:dyDescent="0.25">
      <c r="A34" s="16"/>
      <c r="B34" s="99"/>
      <c r="C34" s="100"/>
      <c r="D34" s="100"/>
      <c r="E34" s="101"/>
      <c r="F34" s="101"/>
      <c r="G34" s="101"/>
      <c r="H34" s="101"/>
      <c r="I34" s="101"/>
      <c r="J34" s="101"/>
      <c r="K34" s="101"/>
      <c r="L34" s="101"/>
      <c r="M34" s="101"/>
      <c r="N34" s="101"/>
      <c r="O34" s="101"/>
      <c r="P34" s="102" t="s">
        <v>4</v>
      </c>
      <c r="Q34" s="103"/>
      <c r="R34" s="104"/>
      <c r="S34" s="105" t="s">
        <v>5</v>
      </c>
      <c r="T34" s="106"/>
      <c r="U34" s="106"/>
      <c r="V34" s="106"/>
      <c r="W34" s="106"/>
      <c r="X34" s="106"/>
      <c r="Y34" s="106"/>
      <c r="Z34" s="106"/>
      <c r="AA34" s="106"/>
      <c r="AB34" s="106"/>
      <c r="AC34" s="106"/>
      <c r="AD34" s="106"/>
      <c r="AE34" s="106"/>
      <c r="AF34" s="106"/>
      <c r="AG34" s="16"/>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row>
    <row r="35" spans="1:72" s="13" customFormat="1" ht="13.5" thickBot="1" x14ac:dyDescent="0.25">
      <c r="A35" s="16"/>
      <c r="B35" s="107"/>
      <c r="C35" s="40"/>
      <c r="D35" s="40"/>
      <c r="E35" s="40"/>
      <c r="F35" s="40"/>
      <c r="G35" s="40"/>
      <c r="H35" s="40"/>
      <c r="I35" s="40"/>
      <c r="J35" s="40"/>
      <c r="K35" s="40"/>
      <c r="L35" s="40"/>
      <c r="M35" s="40"/>
      <c r="N35" s="40"/>
      <c r="O35" s="40"/>
      <c r="P35" s="49">
        <v>2007</v>
      </c>
      <c r="Q35" s="49">
        <v>2008</v>
      </c>
      <c r="R35" s="41">
        <v>2009</v>
      </c>
      <c r="S35" s="44" t="s">
        <v>32</v>
      </c>
      <c r="T35" s="17"/>
      <c r="U35" s="17"/>
      <c r="V35" s="17"/>
      <c r="W35" s="17"/>
      <c r="X35" s="17"/>
      <c r="Y35" s="17"/>
      <c r="Z35" s="17"/>
      <c r="AA35" s="17"/>
      <c r="AB35" s="17"/>
      <c r="AC35" s="17"/>
      <c r="AD35" s="17"/>
      <c r="AE35" s="17"/>
      <c r="AF35" s="84"/>
      <c r="AG35" s="16"/>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row>
    <row r="36" spans="1:72" x14ac:dyDescent="0.2">
      <c r="B36" s="90" t="s">
        <v>22</v>
      </c>
      <c r="C36" s="26"/>
      <c r="D36" s="26"/>
      <c r="E36" s="26"/>
      <c r="F36" s="26"/>
      <c r="G36" s="26"/>
      <c r="H36" s="26"/>
      <c r="I36" s="26"/>
      <c r="J36" s="26"/>
      <c r="K36" s="26"/>
      <c r="L36" s="26"/>
      <c r="M36" s="26"/>
      <c r="N36" s="26"/>
      <c r="O36" s="26"/>
      <c r="P36" s="35">
        <f>0</f>
        <v>0</v>
      </c>
      <c r="Q36" s="50">
        <f>Q23</f>
        <v>270</v>
      </c>
      <c r="R36" s="58">
        <f>R23</f>
        <v>900</v>
      </c>
      <c r="S36" s="45">
        <f>S23</f>
        <v>234.65</v>
      </c>
      <c r="T36" s="17"/>
      <c r="U36" s="17"/>
      <c r="V36" s="17"/>
      <c r="W36" s="17"/>
      <c r="X36" s="17"/>
      <c r="Y36" s="17"/>
      <c r="Z36" s="17"/>
      <c r="AA36" s="17"/>
      <c r="AB36" s="17"/>
      <c r="AC36" s="17"/>
      <c r="AD36" s="17"/>
      <c r="AE36" s="17"/>
      <c r="AF36" s="84"/>
    </row>
    <row r="37" spans="1:72" x14ac:dyDescent="0.2">
      <c r="B37" s="90"/>
      <c r="C37" s="26"/>
      <c r="D37" s="26"/>
      <c r="E37" s="26"/>
      <c r="F37" s="26"/>
      <c r="G37" s="26"/>
      <c r="H37" s="26"/>
      <c r="I37" s="26"/>
      <c r="J37" s="26"/>
      <c r="K37" s="26"/>
      <c r="L37" s="26"/>
      <c r="M37" s="26"/>
      <c r="N37" s="26"/>
      <c r="O37" s="26"/>
      <c r="P37" s="35"/>
      <c r="Q37" s="35"/>
      <c r="R37" s="36"/>
      <c r="S37" s="46"/>
      <c r="T37" s="17"/>
      <c r="U37" s="17"/>
      <c r="V37" s="17"/>
      <c r="W37" s="17"/>
      <c r="X37" s="17"/>
      <c r="Y37" s="17"/>
      <c r="Z37" s="17"/>
      <c r="AA37" s="17"/>
      <c r="AB37" s="17"/>
      <c r="AC37" s="17"/>
      <c r="AD37" s="17"/>
      <c r="AE37" s="17"/>
      <c r="AF37" s="84"/>
    </row>
    <row r="38" spans="1:72" ht="15.75" x14ac:dyDescent="0.3">
      <c r="B38" s="90" t="s">
        <v>23</v>
      </c>
      <c r="C38" s="108"/>
      <c r="D38" s="26"/>
      <c r="E38" s="26"/>
      <c r="F38" s="26"/>
      <c r="G38" s="26"/>
      <c r="H38" s="26"/>
      <c r="I38" s="26"/>
      <c r="J38" s="26"/>
      <c r="K38" s="26"/>
      <c r="L38" s="26"/>
      <c r="M38" s="26"/>
      <c r="N38" s="26"/>
      <c r="O38" s="26"/>
      <c r="P38" s="51">
        <f>$I$28</f>
        <v>0.115</v>
      </c>
      <c r="Q38" s="51">
        <f>$I$28</f>
        <v>0.115</v>
      </c>
      <c r="R38" s="59">
        <f>$I$28</f>
        <v>0.115</v>
      </c>
      <c r="S38" s="47"/>
      <c r="T38" s="17"/>
      <c r="U38" s="17"/>
      <c r="V38" s="17"/>
      <c r="W38" s="17"/>
      <c r="X38" s="17"/>
      <c r="Y38" s="17"/>
      <c r="Z38" s="17"/>
      <c r="AA38" s="17"/>
      <c r="AB38" s="17"/>
      <c r="AC38" s="17"/>
      <c r="AD38" s="17"/>
      <c r="AE38" s="17"/>
      <c r="AF38" s="84"/>
    </row>
    <row r="39" spans="1:72" x14ac:dyDescent="0.2">
      <c r="B39" s="90" t="s">
        <v>5</v>
      </c>
      <c r="C39" s="26"/>
      <c r="D39" s="26"/>
      <c r="E39" s="26"/>
      <c r="F39" s="26"/>
      <c r="G39" s="26"/>
      <c r="H39" s="26"/>
      <c r="I39" s="26"/>
      <c r="J39" s="26"/>
      <c r="K39" s="26"/>
      <c r="L39" s="26"/>
      <c r="M39" s="26"/>
      <c r="N39" s="26"/>
      <c r="O39" s="26"/>
      <c r="P39" s="35"/>
      <c r="Q39" s="35"/>
      <c r="R39" s="93">
        <f>R36/R38</f>
        <v>7826.086956521739</v>
      </c>
      <c r="S39" s="46"/>
      <c r="T39" s="17"/>
      <c r="U39" s="17"/>
      <c r="V39" s="17"/>
      <c r="W39" s="17"/>
      <c r="X39" s="17"/>
      <c r="Y39" s="17"/>
      <c r="Z39" s="17"/>
      <c r="AA39" s="17"/>
      <c r="AB39" s="17"/>
      <c r="AC39" s="17"/>
      <c r="AD39" s="17"/>
      <c r="AE39" s="17"/>
      <c r="AF39" s="84"/>
    </row>
    <row r="40" spans="1:72" x14ac:dyDescent="0.2">
      <c r="B40" s="90" t="s">
        <v>24</v>
      </c>
      <c r="C40" s="26"/>
      <c r="D40" s="26"/>
      <c r="E40" s="26"/>
      <c r="F40" s="26"/>
      <c r="G40" s="26"/>
      <c r="H40" s="26"/>
      <c r="I40" s="26"/>
      <c r="J40" s="26"/>
      <c r="K40" s="26"/>
      <c r="L40" s="26"/>
      <c r="M40" s="26"/>
      <c r="N40" s="26"/>
      <c r="O40" s="26"/>
      <c r="P40" s="60">
        <f>(Q40+Q36)/(1+P38)</f>
        <v>7261.0645349970764</v>
      </c>
      <c r="Q40" s="60">
        <f>(R40+R36)/(1+Q38)</f>
        <v>7826.0869565217399</v>
      </c>
      <c r="R40" s="93">
        <f>R39</f>
        <v>7826.086956521739</v>
      </c>
      <c r="S40" s="46"/>
      <c r="T40" s="17"/>
      <c r="U40" s="17"/>
      <c r="V40" s="17"/>
      <c r="W40" s="17"/>
      <c r="X40" s="17"/>
      <c r="Y40" s="17"/>
      <c r="Z40" s="17"/>
      <c r="AA40" s="17"/>
      <c r="AB40" s="17"/>
      <c r="AC40" s="17"/>
      <c r="AD40" s="17"/>
      <c r="AE40" s="17"/>
      <c r="AF40" s="84"/>
    </row>
    <row r="41" spans="1:72" x14ac:dyDescent="0.2">
      <c r="B41" s="90" t="s">
        <v>25</v>
      </c>
      <c r="C41" s="26"/>
      <c r="D41" s="26"/>
      <c r="E41" s="26"/>
      <c r="F41" s="26"/>
      <c r="G41" s="26"/>
      <c r="H41" s="26"/>
      <c r="I41" s="26"/>
      <c r="J41" s="26"/>
      <c r="K41" s="26"/>
      <c r="L41" s="26"/>
      <c r="M41" s="26"/>
      <c r="N41" s="26"/>
      <c r="O41" s="26"/>
      <c r="P41" s="50">
        <f>P19</f>
        <v>400</v>
      </c>
      <c r="Q41" s="50">
        <f>Q19</f>
        <v>200</v>
      </c>
      <c r="R41" s="58">
        <f>R19</f>
        <v>700</v>
      </c>
      <c r="S41" s="46"/>
      <c r="T41" s="17"/>
      <c r="U41" s="17"/>
      <c r="V41" s="17"/>
      <c r="W41" s="17"/>
      <c r="X41" s="17"/>
      <c r="Y41" s="17"/>
      <c r="Z41" s="17"/>
      <c r="AA41" s="17"/>
      <c r="AB41" s="17"/>
      <c r="AC41" s="17"/>
      <c r="AD41" s="17"/>
      <c r="AE41" s="17"/>
      <c r="AF41" s="84"/>
    </row>
    <row r="42" spans="1:72" x14ac:dyDescent="0.2">
      <c r="B42" s="90" t="s">
        <v>26</v>
      </c>
      <c r="C42" s="26"/>
      <c r="D42" s="26"/>
      <c r="E42" s="26"/>
      <c r="F42" s="108"/>
      <c r="G42" s="26"/>
      <c r="H42" s="26"/>
      <c r="I42" s="26"/>
      <c r="J42" s="26"/>
      <c r="K42" s="26"/>
      <c r="L42" s="26"/>
      <c r="M42" s="26"/>
      <c r="N42" s="26"/>
      <c r="O42" s="26"/>
      <c r="P42" s="60">
        <f>P40-P41</f>
        <v>6861.0645349970764</v>
      </c>
      <c r="Q42" s="60">
        <f>Q40-Q41</f>
        <v>7626.0869565217399</v>
      </c>
      <c r="R42" s="61">
        <f>R40-R41</f>
        <v>7126.086956521739</v>
      </c>
      <c r="S42" s="46"/>
      <c r="T42" s="17"/>
      <c r="U42" s="17"/>
      <c r="V42" s="17"/>
      <c r="W42" s="17"/>
      <c r="X42" s="17"/>
      <c r="Y42" s="17"/>
      <c r="Z42" s="17"/>
      <c r="AA42" s="17"/>
      <c r="AB42" s="17"/>
      <c r="AC42" s="17"/>
      <c r="AD42" s="17"/>
      <c r="AE42" s="17"/>
      <c r="AF42" s="84"/>
    </row>
    <row r="43" spans="1:72" x14ac:dyDescent="0.2">
      <c r="B43" s="90"/>
      <c r="C43" s="26"/>
      <c r="D43" s="26"/>
      <c r="E43" s="26"/>
      <c r="F43" s="26"/>
      <c r="G43" s="26"/>
      <c r="H43" s="26"/>
      <c r="I43" s="26"/>
      <c r="J43" s="26"/>
      <c r="K43" s="26"/>
      <c r="L43" s="26"/>
      <c r="M43" s="26"/>
      <c r="N43" s="26"/>
      <c r="O43" s="26"/>
      <c r="P43" s="35"/>
      <c r="Q43" s="35"/>
      <c r="R43" s="36"/>
      <c r="S43" s="46"/>
      <c r="T43" s="17"/>
      <c r="U43" s="17"/>
      <c r="V43" s="17"/>
      <c r="W43" s="17"/>
      <c r="X43" s="17"/>
      <c r="Y43" s="17"/>
      <c r="Z43" s="17"/>
      <c r="AA43" s="17"/>
      <c r="AB43" s="17"/>
      <c r="AC43" s="17"/>
      <c r="AD43" s="17"/>
      <c r="AE43" s="17"/>
      <c r="AF43" s="84"/>
    </row>
    <row r="44" spans="1:72" x14ac:dyDescent="0.2">
      <c r="B44" s="90" t="s">
        <v>27</v>
      </c>
      <c r="C44" s="26"/>
      <c r="D44" s="26"/>
      <c r="E44" s="26"/>
      <c r="F44" s="26"/>
      <c r="G44" s="26"/>
      <c r="H44" s="26"/>
      <c r="I44" s="26"/>
      <c r="J44" s="26"/>
      <c r="K44" s="26"/>
      <c r="L44" s="26"/>
      <c r="M44" s="26"/>
      <c r="N44" s="26"/>
      <c r="O44" s="26"/>
      <c r="P44" s="109">
        <f>P41/P42</f>
        <v>5.8299990906610887E-2</v>
      </c>
      <c r="Q44" s="109">
        <f>Q41/Q42</f>
        <v>2.6225769669327249E-2</v>
      </c>
      <c r="R44" s="109">
        <f>R41/R42</f>
        <v>9.823062843197071E-2</v>
      </c>
      <c r="S44" s="46"/>
      <c r="T44" s="17"/>
      <c r="U44" s="17"/>
      <c r="V44" s="17"/>
      <c r="W44" s="17"/>
      <c r="X44" s="17"/>
      <c r="Y44" s="17"/>
      <c r="Z44" s="17"/>
      <c r="AA44" s="17"/>
      <c r="AB44" s="17"/>
      <c r="AC44" s="17"/>
      <c r="AD44" s="17"/>
      <c r="AE44" s="17"/>
      <c r="AF44" s="84"/>
    </row>
    <row r="45" spans="1:72" x14ac:dyDescent="0.2">
      <c r="B45" s="90" t="s">
        <v>28</v>
      </c>
      <c r="C45" s="26"/>
      <c r="D45" s="26"/>
      <c r="E45" s="26"/>
      <c r="F45" s="26"/>
      <c r="G45" s="26"/>
      <c r="H45" s="26"/>
      <c r="I45" s="26"/>
      <c r="J45" s="26"/>
      <c r="K45" s="26"/>
      <c r="L45" s="26"/>
      <c r="M45" s="26"/>
      <c r="N45" s="26"/>
      <c r="O45" s="26"/>
      <c r="P45" s="109">
        <f>P42/P40</f>
        <v>0.94491165887975936</v>
      </c>
      <c r="Q45" s="109">
        <f>Q42/Q40</f>
        <v>0.97444444444444445</v>
      </c>
      <c r="R45" s="109">
        <f>R42/R40</f>
        <v>0.91055555555555556</v>
      </c>
      <c r="S45" s="46"/>
      <c r="T45" s="17"/>
      <c r="U45" s="17"/>
      <c r="V45" s="17"/>
      <c r="W45" s="17"/>
      <c r="X45" s="17"/>
      <c r="Y45" s="17"/>
      <c r="Z45" s="17"/>
      <c r="AA45" s="17"/>
      <c r="AB45" s="17"/>
      <c r="AC45" s="17"/>
      <c r="AD45" s="17"/>
      <c r="AE45" s="17"/>
      <c r="AF45" s="84"/>
    </row>
    <row r="46" spans="1:72" ht="13.5" thickBot="1" x14ac:dyDescent="0.25">
      <c r="B46" s="110" t="s">
        <v>29</v>
      </c>
      <c r="C46" s="30"/>
      <c r="D46" s="30"/>
      <c r="E46" s="30"/>
      <c r="F46" s="30"/>
      <c r="G46" s="30"/>
      <c r="H46" s="30"/>
      <c r="I46" s="30"/>
      <c r="J46" s="30"/>
      <c r="K46" s="30"/>
      <c r="L46" s="30"/>
      <c r="M46" s="30"/>
      <c r="N46" s="30"/>
      <c r="O46" s="30"/>
      <c r="P46" s="111">
        <f>P41/P40</f>
        <v>5.508834112024058E-2</v>
      </c>
      <c r="Q46" s="111">
        <f>Q41/Q40</f>
        <v>2.5555555555555554E-2</v>
      </c>
      <c r="R46" s="111">
        <f>R41/R40</f>
        <v>8.9444444444444451E-2</v>
      </c>
      <c r="S46" s="48"/>
      <c r="T46" s="17"/>
      <c r="U46" s="17"/>
      <c r="V46" s="17"/>
      <c r="W46" s="17"/>
      <c r="X46" s="17"/>
      <c r="Y46" s="17"/>
      <c r="Z46" s="17"/>
      <c r="AA46" s="17"/>
      <c r="AB46" s="17"/>
      <c r="AC46" s="17"/>
      <c r="AD46" s="17"/>
      <c r="AE46" s="17"/>
      <c r="AF46" s="84"/>
    </row>
    <row r="47" spans="1:72" ht="13.5" thickTop="1" x14ac:dyDescent="0.2">
      <c r="B47" s="84"/>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84"/>
    </row>
    <row r="48" spans="1:72" x14ac:dyDescent="0.2">
      <c r="B48" s="84"/>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84"/>
    </row>
    <row r="49" spans="2:33" ht="13.5" thickBot="1" x14ac:dyDescent="0.25">
      <c r="B49" s="97" t="s">
        <v>30</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84"/>
    </row>
    <row r="50" spans="2:33" ht="14.25" thickTop="1" thickBot="1" x14ac:dyDescent="0.25">
      <c r="B50" s="99"/>
      <c r="C50" s="33"/>
      <c r="D50" s="33"/>
      <c r="E50" s="33"/>
      <c r="F50" s="33"/>
      <c r="G50" s="33"/>
      <c r="H50" s="33"/>
      <c r="I50" s="33"/>
      <c r="J50" s="33"/>
      <c r="K50" s="33"/>
      <c r="L50" s="33"/>
      <c r="M50" s="33"/>
      <c r="N50" s="33"/>
      <c r="O50" s="33"/>
      <c r="P50" s="52"/>
      <c r="Q50" s="33"/>
      <c r="R50" s="34" t="s">
        <v>4</v>
      </c>
      <c r="S50" s="57" t="s">
        <v>5</v>
      </c>
      <c r="T50" s="17"/>
      <c r="U50" s="17"/>
      <c r="V50" s="17"/>
      <c r="W50" s="17"/>
      <c r="X50" s="17"/>
      <c r="Y50" s="17"/>
      <c r="Z50" s="17"/>
      <c r="AA50" s="17"/>
      <c r="AB50" s="17"/>
      <c r="AC50" s="17"/>
      <c r="AD50" s="17"/>
      <c r="AE50" s="17"/>
      <c r="AF50" s="84"/>
    </row>
    <row r="51" spans="2:33" ht="13.5" thickBot="1" x14ac:dyDescent="0.25">
      <c r="B51" s="107"/>
      <c r="C51" s="40"/>
      <c r="D51" s="40"/>
      <c r="E51" s="40"/>
      <c r="F51" s="40"/>
      <c r="G51" s="40"/>
      <c r="H51" s="40"/>
      <c r="I51" s="40"/>
      <c r="J51" s="40"/>
      <c r="K51" s="40"/>
      <c r="L51" s="40"/>
      <c r="M51" s="40"/>
      <c r="N51" s="40"/>
      <c r="O51" s="40"/>
      <c r="P51" s="49">
        <v>2007</v>
      </c>
      <c r="Q51" s="49">
        <v>2008</v>
      </c>
      <c r="R51" s="41">
        <v>2009</v>
      </c>
      <c r="S51" s="44" t="s">
        <v>32</v>
      </c>
      <c r="T51" s="17"/>
      <c r="U51" s="17"/>
      <c r="V51" s="17"/>
      <c r="W51" s="17"/>
      <c r="X51" s="17"/>
      <c r="Y51" s="17"/>
      <c r="Z51" s="17"/>
      <c r="AA51" s="17"/>
      <c r="AB51" s="17"/>
      <c r="AC51" s="17"/>
      <c r="AD51" s="17"/>
      <c r="AE51" s="17"/>
      <c r="AF51" s="84"/>
    </row>
    <row r="52" spans="2:33" x14ac:dyDescent="0.2">
      <c r="B52" s="90" t="s">
        <v>31</v>
      </c>
      <c r="C52" s="26"/>
      <c r="D52" s="26"/>
      <c r="E52" s="26"/>
      <c r="F52" s="26"/>
      <c r="G52" s="26"/>
      <c r="H52" s="26"/>
      <c r="I52" s="26"/>
      <c r="J52" s="26"/>
      <c r="K52" s="26"/>
      <c r="L52" s="26"/>
      <c r="M52" s="26"/>
      <c r="N52" s="26"/>
      <c r="O52" s="26"/>
      <c r="P52" s="35">
        <f>0</f>
        <v>0</v>
      </c>
      <c r="Q52" s="50">
        <f>Q13</f>
        <v>70</v>
      </c>
      <c r="R52" s="58">
        <f>R13</f>
        <v>200</v>
      </c>
      <c r="S52" s="45">
        <f>S13</f>
        <v>200</v>
      </c>
      <c r="T52" s="17"/>
      <c r="U52" s="17"/>
      <c r="V52" s="17"/>
      <c r="W52" s="17"/>
      <c r="X52" s="17"/>
      <c r="Y52" s="17"/>
      <c r="Z52" s="17"/>
      <c r="AA52" s="17"/>
      <c r="AB52" s="17"/>
      <c r="AC52" s="17"/>
      <c r="AD52" s="17"/>
      <c r="AE52" s="17"/>
      <c r="AF52" s="84"/>
    </row>
    <row r="53" spans="2:33" x14ac:dyDescent="0.2">
      <c r="B53" s="90"/>
      <c r="C53" s="26"/>
      <c r="D53" s="26"/>
      <c r="E53" s="26"/>
      <c r="F53" s="26"/>
      <c r="G53" s="26"/>
      <c r="H53" s="26"/>
      <c r="I53" s="26"/>
      <c r="J53" s="26"/>
      <c r="K53" s="26"/>
      <c r="L53" s="26"/>
      <c r="M53" s="26"/>
      <c r="N53" s="26"/>
      <c r="O53" s="26"/>
      <c r="P53" s="35"/>
      <c r="Q53" s="35"/>
      <c r="R53" s="36"/>
      <c r="S53" s="46"/>
      <c r="T53" s="17"/>
      <c r="U53" s="17"/>
      <c r="V53" s="17"/>
      <c r="W53" s="17"/>
      <c r="X53" s="17"/>
      <c r="Y53" s="17"/>
      <c r="Z53" s="17"/>
      <c r="AA53" s="17"/>
      <c r="AB53" s="17"/>
      <c r="AC53" s="17"/>
      <c r="AD53" s="17"/>
      <c r="AE53" s="17"/>
      <c r="AF53" s="84"/>
    </row>
    <row r="54" spans="2:33" x14ac:dyDescent="0.2">
      <c r="B54" s="90" t="s">
        <v>33</v>
      </c>
      <c r="C54" s="26"/>
      <c r="D54" s="26"/>
      <c r="E54" s="26"/>
      <c r="F54" s="26"/>
      <c r="G54" s="26"/>
      <c r="H54" s="26"/>
      <c r="I54" s="26"/>
      <c r="J54" s="26"/>
      <c r="K54" s="26"/>
      <c r="L54" s="26"/>
      <c r="M54" s="26"/>
      <c r="N54" s="26"/>
      <c r="O54" s="26"/>
      <c r="P54" s="112"/>
      <c r="Q54" s="35"/>
      <c r="R54" s="36"/>
      <c r="S54" s="46"/>
      <c r="T54" s="17"/>
      <c r="U54" s="17"/>
      <c r="V54" s="17"/>
      <c r="W54" s="17"/>
      <c r="X54" s="17"/>
      <c r="Y54" s="17"/>
      <c r="Z54" s="17"/>
      <c r="AA54" s="17"/>
      <c r="AB54" s="17"/>
      <c r="AC54" s="17"/>
      <c r="AD54" s="17"/>
      <c r="AE54" s="17"/>
      <c r="AF54" s="84"/>
    </row>
    <row r="55" spans="2:33" x14ac:dyDescent="0.2">
      <c r="B55" s="90"/>
      <c r="C55" s="26"/>
      <c r="D55" s="26"/>
      <c r="E55" s="26"/>
      <c r="F55" s="26"/>
      <c r="G55" s="26"/>
      <c r="H55" s="55" t="s">
        <v>34</v>
      </c>
      <c r="I55" s="26"/>
      <c r="J55" s="26"/>
      <c r="K55" s="108"/>
      <c r="L55" s="26"/>
      <c r="M55" s="26"/>
      <c r="N55" s="26"/>
      <c r="O55" s="26"/>
      <c r="P55" s="51">
        <f>$I$28</f>
        <v>0.115</v>
      </c>
      <c r="Q55" s="51">
        <f>$I$28</f>
        <v>0.115</v>
      </c>
      <c r="R55" s="59">
        <f>$I$28</f>
        <v>0.115</v>
      </c>
      <c r="S55" s="47"/>
      <c r="T55" s="17"/>
      <c r="U55" s="17"/>
      <c r="V55" s="17"/>
      <c r="W55" s="17"/>
      <c r="X55" s="17"/>
      <c r="Y55" s="17"/>
      <c r="Z55" s="17"/>
      <c r="AA55" s="17"/>
      <c r="AB55" s="17"/>
      <c r="AC55" s="17"/>
      <c r="AD55" s="17"/>
      <c r="AE55" s="17"/>
      <c r="AF55" s="84"/>
    </row>
    <row r="56" spans="2:33" x14ac:dyDescent="0.2">
      <c r="B56" s="90"/>
      <c r="C56" s="26"/>
      <c r="D56" s="26"/>
      <c r="E56" s="26"/>
      <c r="F56" s="26"/>
      <c r="G56" s="26"/>
      <c r="H56" s="56" t="s">
        <v>20</v>
      </c>
      <c r="I56" s="26"/>
      <c r="J56" s="108"/>
      <c r="K56" s="108"/>
      <c r="L56" s="26"/>
      <c r="M56" s="26"/>
      <c r="N56" s="26"/>
      <c r="O56" s="26"/>
      <c r="P56" s="51">
        <f>$I$29</f>
        <v>6.5500000000000003E-2</v>
      </c>
      <c r="Q56" s="51">
        <f>$I$29</f>
        <v>6.5500000000000003E-2</v>
      </c>
      <c r="R56" s="59">
        <f>$I$29</f>
        <v>6.5500000000000003E-2</v>
      </c>
      <c r="S56" s="47"/>
      <c r="T56" s="17"/>
      <c r="U56" s="17"/>
      <c r="V56" s="17"/>
      <c r="W56" s="17"/>
      <c r="X56" s="17"/>
      <c r="Y56" s="17"/>
      <c r="Z56" s="17"/>
      <c r="AA56" s="17"/>
      <c r="AB56" s="17"/>
      <c r="AC56" s="17"/>
      <c r="AD56" s="17"/>
      <c r="AE56" s="17"/>
      <c r="AF56" s="84"/>
    </row>
    <row r="57" spans="2:33" x14ac:dyDescent="0.2">
      <c r="B57" s="90"/>
      <c r="C57" s="26"/>
      <c r="D57" s="26"/>
      <c r="E57" s="26"/>
      <c r="F57" s="26"/>
      <c r="G57" s="26"/>
      <c r="H57" s="56" t="s">
        <v>27</v>
      </c>
      <c r="I57" s="26"/>
      <c r="J57" s="26"/>
      <c r="K57" s="108"/>
      <c r="L57" s="26"/>
      <c r="M57" s="26"/>
      <c r="N57" s="26"/>
      <c r="O57" s="26"/>
      <c r="P57" s="51">
        <f>P44</f>
        <v>5.8299990906610887E-2</v>
      </c>
      <c r="Q57" s="51">
        <f>Q44</f>
        <v>2.6225769669327249E-2</v>
      </c>
      <c r="R57" s="59">
        <f>R44</f>
        <v>9.823062843197071E-2</v>
      </c>
      <c r="S57" s="47"/>
      <c r="T57" s="17"/>
      <c r="U57" s="17"/>
      <c r="V57" s="17"/>
      <c r="W57" s="17"/>
      <c r="X57" s="17"/>
      <c r="Y57" s="17"/>
      <c r="Z57" s="17"/>
      <c r="AA57" s="17"/>
      <c r="AB57" s="17"/>
      <c r="AC57" s="17"/>
      <c r="AD57" s="17"/>
      <c r="AE57" s="17"/>
      <c r="AF57" s="84"/>
    </row>
    <row r="58" spans="2:33" x14ac:dyDescent="0.2">
      <c r="B58" s="90"/>
      <c r="C58" s="26"/>
      <c r="D58" s="26"/>
      <c r="E58" s="26"/>
      <c r="F58" s="26"/>
      <c r="G58" s="26"/>
      <c r="H58" s="56" t="s">
        <v>35</v>
      </c>
      <c r="I58" s="26"/>
      <c r="J58" s="26"/>
      <c r="K58" s="26"/>
      <c r="L58" s="26"/>
      <c r="M58" s="26"/>
      <c r="N58" s="26"/>
      <c r="O58" s="26"/>
      <c r="P58" s="113">
        <f>(P55+P56)*P57</f>
        <v>1.0523148358643264E-2</v>
      </c>
      <c r="Q58" s="113">
        <f>(Q55+Q56)*Q57</f>
        <v>4.7337514253135687E-3</v>
      </c>
      <c r="R58" s="109">
        <f>(R55+R56)*R57</f>
        <v>1.7730628431970711E-2</v>
      </c>
      <c r="S58" s="46"/>
      <c r="T58" s="17"/>
      <c r="U58" s="17"/>
      <c r="V58" s="17"/>
      <c r="W58" s="17"/>
      <c r="X58" s="17"/>
      <c r="Y58" s="17"/>
      <c r="Z58" s="17"/>
      <c r="AA58" s="17"/>
      <c r="AB58" s="17"/>
      <c r="AC58" s="17"/>
      <c r="AD58" s="17"/>
      <c r="AE58" s="17"/>
      <c r="AF58" s="84"/>
    </row>
    <row r="59" spans="2:33" x14ac:dyDescent="0.2">
      <c r="B59" s="114" t="s">
        <v>5</v>
      </c>
      <c r="C59" s="115"/>
      <c r="D59" s="26"/>
      <c r="E59" s="26"/>
      <c r="F59" s="26"/>
      <c r="G59" s="26"/>
      <c r="H59" s="26"/>
      <c r="I59" s="26"/>
      <c r="J59" s="26"/>
      <c r="K59" s="26"/>
      <c r="L59" s="26"/>
      <c r="M59" s="26"/>
      <c r="N59" s="26"/>
      <c r="O59" s="26"/>
      <c r="P59" s="35"/>
      <c r="Q59" s="35"/>
      <c r="R59" s="93">
        <f>R52/R58</f>
        <v>11279.916037232671</v>
      </c>
      <c r="S59" s="46"/>
      <c r="T59" s="17"/>
      <c r="U59" s="17"/>
      <c r="V59" s="17"/>
      <c r="W59" s="17"/>
      <c r="X59" s="17"/>
      <c r="Y59" s="17"/>
      <c r="Z59" s="17"/>
      <c r="AA59" s="17"/>
      <c r="AB59" s="17"/>
      <c r="AC59" s="17"/>
      <c r="AD59" s="17"/>
      <c r="AE59" s="17"/>
      <c r="AF59" s="17"/>
      <c r="AG59" s="16"/>
    </row>
    <row r="60" spans="2:33" ht="13.5" thickBot="1" x14ac:dyDescent="0.25">
      <c r="B60" s="116" t="s">
        <v>36</v>
      </c>
      <c r="C60" s="117"/>
      <c r="D60" s="30"/>
      <c r="E60" s="30"/>
      <c r="F60" s="30"/>
      <c r="G60" s="30"/>
      <c r="H60" s="30"/>
      <c r="I60" s="30"/>
      <c r="J60" s="30"/>
      <c r="K60" s="30"/>
      <c r="L60" s="30"/>
      <c r="M60" s="30"/>
      <c r="N60" s="30"/>
      <c r="O60" s="30"/>
      <c r="P60" s="118">
        <f>(Q52+Q60)/(1+P58)</f>
        <v>11376.116441842076</v>
      </c>
      <c r="Q60" s="118">
        <f>(R52+R60)/(1+Q58)</f>
        <v>11425.82900290478</v>
      </c>
      <c r="R60" s="119">
        <f>R59</f>
        <v>11279.916037232671</v>
      </c>
      <c r="S60" s="48"/>
      <c r="T60" s="17"/>
      <c r="U60" s="17"/>
      <c r="V60" s="17"/>
      <c r="W60" s="17"/>
      <c r="X60" s="17"/>
      <c r="Y60" s="17"/>
      <c r="Z60" s="17"/>
      <c r="AA60" s="17"/>
      <c r="AB60" s="17"/>
      <c r="AC60" s="17"/>
      <c r="AD60" s="17"/>
      <c r="AE60" s="17"/>
      <c r="AF60" s="17"/>
      <c r="AG60" s="16"/>
    </row>
    <row r="61" spans="2:33" ht="13.5" thickTop="1" x14ac:dyDescent="0.2">
      <c r="B61" s="84"/>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84"/>
    </row>
    <row r="62" spans="2:33" x14ac:dyDescent="0.2">
      <c r="B62" s="84"/>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84"/>
    </row>
    <row r="63" spans="2:33" x14ac:dyDescent="0.2">
      <c r="B63" s="84"/>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84"/>
    </row>
    <row r="64" spans="2:33" x14ac:dyDescent="0.2">
      <c r="B64" s="84"/>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84"/>
    </row>
    <row r="65" spans="2:32" x14ac:dyDescent="0.2">
      <c r="B65" s="84"/>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84"/>
    </row>
    <row r="66" spans="2:32" x14ac:dyDescent="0.2">
      <c r="B66" s="84"/>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84"/>
    </row>
    <row r="67" spans="2:32" ht="14.25" customHeight="1" x14ac:dyDescent="0.2">
      <c r="B67" s="84"/>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84"/>
    </row>
    <row r="68" spans="2:32" x14ac:dyDescent="0.2">
      <c r="B68" s="120" t="s">
        <v>37</v>
      </c>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row>
    <row r="69" spans="2:32" x14ac:dyDescent="0.2">
      <c r="B69" s="84"/>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84"/>
    </row>
    <row r="70" spans="2:32" x14ac:dyDescent="0.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6"/>
    </row>
    <row r="71" spans="2:32" x14ac:dyDescent="0.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6"/>
    </row>
  </sheetData>
  <sheetProtection password="DEC7" sheet="1" objects="1" scenarios="1"/>
  <mergeCells count="14">
    <mergeCell ref="AS2:AZ2"/>
    <mergeCell ref="I27:K27"/>
    <mergeCell ref="I28:K28"/>
    <mergeCell ref="B5:AF6"/>
    <mergeCell ref="P11:R11"/>
    <mergeCell ref="B2:Q2"/>
    <mergeCell ref="R2:AG2"/>
    <mergeCell ref="R3:AG3"/>
    <mergeCell ref="B3:Q3"/>
    <mergeCell ref="B68:AF68"/>
    <mergeCell ref="I29:K29"/>
    <mergeCell ref="P34:R34"/>
    <mergeCell ref="AI2:AL2"/>
    <mergeCell ref="AN2:AQ2"/>
  </mergeCells>
  <phoneticPr fontId="1" type="noConversion"/>
  <conditionalFormatting sqref="B8 A9">
    <cfRule type="expression" dxfId="0" priority="1" stopIfTrue="1">
      <formula>$B$9&lt;&gt;"Bitte hier beginnen…"</formula>
    </cfRule>
  </conditionalFormatting>
  <pageMargins left="0.98425196850393704" right="0.98425196850393704" top="0.78740157480314965" bottom="0.78740157480314965" header="0.51181102362204722" footer="0.51181102362204722"/>
  <pageSetup paperSize="9" scale="101" orientation="landscape" horizontalDpi="4294967293" r:id="rId1"/>
  <headerFooter alignWithMargins="0"/>
  <ignoredErrors>
    <ignoredError sqref="B5"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vt:lpstr>
      <vt:lpstr>Discounted Cashflow (quer)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Ela</cp:lastModifiedBy>
  <dcterms:created xsi:type="dcterms:W3CDTF">2010-10-11T12:13:10Z</dcterms:created>
  <dcterms:modified xsi:type="dcterms:W3CDTF">2013-01-04T18:25:58Z</dcterms:modified>
</cp:coreProperties>
</file>