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/>
  <bookViews>
    <workbookView xWindow="0" yWindow="0" windowWidth="15600" windowHeight="8190"/>
  </bookViews>
  <sheets>
    <sheet name="DEAN-MODELL" sheetId="1" r:id="rId1"/>
  </sheets>
  <calcPr calcId="145621"/>
</workbook>
</file>

<file path=xl/calcChain.xml><?xml version="1.0" encoding="utf-8"?>
<calcChain xmlns="http://schemas.openxmlformats.org/spreadsheetml/2006/main">
  <c r="F82" i="1" l="1"/>
  <c r="F83" i="1" s="1"/>
  <c r="F84" i="1" s="1"/>
  <c r="F85" i="1" s="1"/>
  <c r="C63" i="1"/>
  <c r="C64" i="1"/>
  <c r="C65" i="1"/>
  <c r="C66" i="1"/>
  <c r="C62" i="1"/>
  <c r="G62" i="1" s="1"/>
  <c r="G63" i="1" s="1"/>
  <c r="F63" i="1"/>
  <c r="F64" i="1"/>
  <c r="F65" i="1"/>
  <c r="F66" i="1"/>
  <c r="F62" i="1"/>
  <c r="E63" i="1"/>
  <c r="E64" i="1"/>
  <c r="E65" i="1"/>
  <c r="E66" i="1"/>
  <c r="E62" i="1"/>
  <c r="D63" i="1"/>
  <c r="D64" i="1"/>
  <c r="D65" i="1"/>
  <c r="D66" i="1"/>
  <c r="D62" i="1"/>
  <c r="B63" i="1"/>
  <c r="B64" i="1"/>
  <c r="B65" i="1"/>
  <c r="B66" i="1"/>
  <c r="B62" i="1"/>
  <c r="D76" i="1"/>
  <c r="C74" i="1"/>
  <c r="D74" i="1"/>
  <c r="C75" i="1"/>
  <c r="D75" i="1"/>
  <c r="D73" i="1"/>
  <c r="B74" i="1"/>
  <c r="B75" i="1"/>
  <c r="B76" i="1"/>
  <c r="C76" i="1"/>
  <c r="C73" i="1"/>
  <c r="B73" i="1"/>
  <c r="B36" i="1"/>
  <c r="B45" i="1" s="1"/>
  <c r="C36" i="1"/>
  <c r="C45" i="1" s="1"/>
  <c r="D36" i="1"/>
  <c r="D45" i="1" s="1"/>
  <c r="B37" i="1"/>
  <c r="B46" i="1" s="1"/>
  <c r="C37" i="1"/>
  <c r="C46" i="1" s="1"/>
  <c r="D37" i="1"/>
  <c r="D46" i="1" s="1"/>
  <c r="B38" i="1"/>
  <c r="B47" i="1" s="1"/>
  <c r="C38" i="1"/>
  <c r="C47" i="1" s="1"/>
  <c r="D38" i="1"/>
  <c r="B39" i="1"/>
  <c r="B48" i="1" s="1"/>
  <c r="C39" i="1"/>
  <c r="D39" i="1"/>
  <c r="B40" i="1"/>
  <c r="B49" i="1" s="1"/>
  <c r="C40" i="1"/>
  <c r="C49" i="1" s="1"/>
  <c r="D40" i="1"/>
  <c r="C48" i="1"/>
  <c r="D48" i="1"/>
  <c r="G64" i="1" l="1"/>
  <c r="G65" i="1" s="1"/>
  <c r="G66" i="1" s="1"/>
  <c r="E38" i="1"/>
  <c r="E36" i="1"/>
  <c r="D47" i="1"/>
  <c r="E37" i="1"/>
  <c r="E47" i="1"/>
  <c r="E45" i="1"/>
  <c r="E46" i="1"/>
  <c r="E40" i="1"/>
  <c r="E39" i="1"/>
  <c r="E75" i="1"/>
  <c r="E74" i="1"/>
  <c r="E76" i="1"/>
  <c r="E73" i="1"/>
  <c r="D49" i="1"/>
  <c r="E49" i="1" s="1"/>
  <c r="E48" i="1"/>
  <c r="F45" i="1" l="1"/>
  <c r="F48" i="1"/>
  <c r="F47" i="1"/>
  <c r="F46" i="1"/>
  <c r="F49" i="1"/>
</calcChain>
</file>

<file path=xl/sharedStrings.xml><?xml version="1.0" encoding="utf-8"?>
<sst xmlns="http://schemas.openxmlformats.org/spreadsheetml/2006/main" count="72" uniqueCount="39">
  <si>
    <t>Dean-Modell</t>
  </si>
  <si>
    <t>Eingabebereich</t>
  </si>
  <si>
    <t>Investitionsprojekt</t>
  </si>
  <si>
    <t>Anschaffungsauszahlung</t>
  </si>
  <si>
    <t>Einzahlung</t>
  </si>
  <si>
    <t>t=0</t>
  </si>
  <si>
    <t>t=1</t>
  </si>
  <si>
    <t>IA</t>
  </si>
  <si>
    <t>IB</t>
  </si>
  <si>
    <t>IC</t>
  </si>
  <si>
    <t>ID</t>
  </si>
  <si>
    <t>IE</t>
  </si>
  <si>
    <t>eigene Finanzmittel</t>
  </si>
  <si>
    <t>p.a.</t>
  </si>
  <si>
    <t>Finanzierungsprojekt</t>
  </si>
  <si>
    <t>Höchstbetrag</t>
  </si>
  <si>
    <t>Effektivzins</t>
  </si>
  <si>
    <t>FA</t>
  </si>
  <si>
    <t>FB</t>
  </si>
  <si>
    <t>FC</t>
  </si>
  <si>
    <t>FD(eigene Mittel)</t>
  </si>
  <si>
    <t>1. Ermittlung des internen Zinsfuß [r]</t>
  </si>
  <si>
    <t xml:space="preserve">interner </t>
  </si>
  <si>
    <t>Zinsfuß</t>
  </si>
  <si>
    <t>2 .Rangordnung</t>
  </si>
  <si>
    <t>Rang</t>
  </si>
  <si>
    <t>Sortierung der Investitionsprojekte:</t>
  </si>
  <si>
    <t>t = 0</t>
  </si>
  <si>
    <t>kumulierter Kapitalbedarf</t>
  </si>
  <si>
    <t>4.Sortierung der Finanzierungen nach Effektivzinssätzen</t>
  </si>
  <si>
    <t>Sortierung:</t>
  </si>
  <si>
    <t>kumulierter 
Höchstbetrag</t>
  </si>
  <si>
    <t>3. Ableitung der Funktion</t>
  </si>
  <si>
    <t>Ausgabefelder</t>
  </si>
  <si>
    <t>Eingabefelder</t>
  </si>
  <si>
    <t>FD (eigene Mittel)</t>
  </si>
  <si>
    <t>int. Zinsfuß</t>
  </si>
  <si>
    <t>Alle Angabe ohne Gewähr!</t>
  </si>
  <si>
    <t>© Controllinglexikon.de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</si>
</sst>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Arial"/>
      <family val="2"/>
    </font>
    <font>
      <b/>
      <sz val="18"/>
      <color indexed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u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22"/>
      </patternFill>
    </fill>
    <fill>
      <patternFill patternType="solid">
        <fgColor rgb="FF006699"/>
        <bgColor indexed="64"/>
      </patternFill>
    </fill>
    <fill>
      <patternFill patternType="solid">
        <fgColor theme="0" tint="-0.2499465926084170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4" fillId="0" borderId="0" xfId="0" applyFont="1"/>
    <xf numFmtId="0" fontId="1" fillId="8" borderId="0" xfId="0" applyFont="1" applyFill="1" applyProtection="1"/>
    <xf numFmtId="0" fontId="0" fillId="0" borderId="0" xfId="0" applyProtection="1"/>
    <xf numFmtId="10" fontId="3" fillId="9" borderId="0" xfId="0" applyNumberFormat="1" applyFont="1" applyFill="1" applyBorder="1" applyProtection="1"/>
    <xf numFmtId="0" fontId="3" fillId="5" borderId="0" xfId="0" applyFont="1" applyFill="1" applyBorder="1" applyProtection="1"/>
    <xf numFmtId="0" fontId="3" fillId="0" borderId="0" xfId="0" applyFont="1" applyProtection="1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13" xfId="0" applyFont="1" applyBorder="1" applyAlignment="1" applyProtection="1">
      <alignment horizontal="center"/>
      <protection locked="0"/>
    </xf>
    <xf numFmtId="4" fontId="0" fillId="0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17" xfId="0" applyFont="1" applyBorder="1" applyAlignment="1" applyProtection="1">
      <alignment horizontal="center"/>
      <protection locked="0"/>
    </xf>
    <xf numFmtId="0" fontId="0" fillId="0" borderId="18" xfId="0" applyFon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Protection="1">
      <protection locked="0"/>
    </xf>
    <xf numFmtId="4" fontId="0" fillId="2" borderId="19" xfId="0" applyNumberFormat="1" applyFont="1" applyFill="1" applyBorder="1" applyProtection="1">
      <protection locked="0"/>
    </xf>
    <xf numFmtId="0" fontId="0" fillId="0" borderId="0" xfId="0" applyFont="1" applyProtection="1">
      <protection locked="0"/>
    </xf>
    <xf numFmtId="0" fontId="0" fillId="0" borderId="20" xfId="0" applyFont="1" applyFill="1" applyBorder="1" applyAlignment="1" applyProtection="1">
      <alignment horizontal="center"/>
      <protection locked="0"/>
    </xf>
    <xf numFmtId="4" fontId="0" fillId="2" borderId="4" xfId="0" applyNumberFormat="1" applyFont="1" applyFill="1" applyBorder="1" applyProtection="1">
      <protection locked="0"/>
    </xf>
    <xf numFmtId="4" fontId="0" fillId="2" borderId="21" xfId="0" applyNumberFormat="1" applyFont="1" applyFill="1" applyBorder="1" applyProtection="1">
      <protection locked="0"/>
    </xf>
    <xf numFmtId="0" fontId="0" fillId="0" borderId="22" xfId="0" applyFont="1" applyFill="1" applyBorder="1" applyAlignment="1" applyProtection="1">
      <alignment horizontal="center"/>
      <protection locked="0"/>
    </xf>
    <xf numFmtId="4" fontId="0" fillId="2" borderId="23" xfId="0" applyNumberFormat="1" applyFont="1" applyFill="1" applyBorder="1" applyProtection="1">
      <protection locked="0"/>
    </xf>
    <xf numFmtId="4" fontId="0" fillId="2" borderId="24" xfId="0" applyNumberFormat="1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10" fontId="0" fillId="2" borderId="1" xfId="0" applyNumberFormat="1" applyFill="1" applyBorder="1" applyProtection="1">
      <protection locked="0"/>
    </xf>
    <xf numFmtId="0" fontId="0" fillId="0" borderId="25" xfId="0" applyFont="1" applyBorder="1" applyProtection="1">
      <protection locked="0"/>
    </xf>
    <xf numFmtId="0" fontId="0" fillId="0" borderId="26" xfId="0" applyFont="1" applyBorder="1" applyProtection="1">
      <protection locked="0"/>
    </xf>
    <xf numFmtId="0" fontId="0" fillId="0" borderId="27" xfId="0" applyFont="1" applyBorder="1" applyProtection="1">
      <protection locked="0"/>
    </xf>
    <xf numFmtId="4" fontId="0" fillId="0" borderId="0" xfId="0" applyNumberFormat="1" applyProtection="1">
      <protection locked="0"/>
    </xf>
    <xf numFmtId="0" fontId="0" fillId="0" borderId="18" xfId="0" applyFont="1" applyBorder="1" applyProtection="1">
      <protection locked="0"/>
    </xf>
    <xf numFmtId="4" fontId="0" fillId="2" borderId="3" xfId="0" applyNumberFormat="1" applyFill="1" applyBorder="1" applyProtection="1">
      <protection locked="0"/>
    </xf>
    <xf numFmtId="9" fontId="0" fillId="2" borderId="19" xfId="0" applyNumberFormat="1" applyFill="1" applyBorder="1" applyProtection="1">
      <protection locked="0"/>
    </xf>
    <xf numFmtId="0" fontId="0" fillId="0" borderId="20" xfId="0" applyFont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9" fontId="0" fillId="2" borderId="21" xfId="0" applyNumberFormat="1" applyFill="1" applyBorder="1" applyProtection="1">
      <protection locked="0"/>
    </xf>
    <xf numFmtId="0" fontId="0" fillId="0" borderId="22" xfId="0" applyBorder="1" applyProtection="1">
      <protection locked="0"/>
    </xf>
    <xf numFmtId="4" fontId="0" fillId="2" borderId="23" xfId="0" applyNumberFormat="1" applyFill="1" applyBorder="1" applyProtection="1">
      <protection locked="0"/>
    </xf>
    <xf numFmtId="9" fontId="0" fillId="0" borderId="24" xfId="0" applyNumberFormat="1" applyBorder="1" applyProtection="1">
      <protection locked="0"/>
    </xf>
    <xf numFmtId="0" fontId="5" fillId="0" borderId="0" xfId="0" applyFont="1" applyProtection="1">
      <protection locked="0"/>
    </xf>
    <xf numFmtId="0" fontId="0" fillId="0" borderId="28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29" xfId="0" applyFont="1" applyBorder="1" applyProtection="1"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Font="1" applyBorder="1" applyProtection="1">
      <protection locked="0"/>
    </xf>
    <xf numFmtId="0" fontId="0" fillId="3" borderId="32" xfId="0" applyFill="1" applyBorder="1" applyAlignment="1" applyProtection="1">
      <alignment horizontal="center"/>
      <protection locked="0"/>
    </xf>
    <xf numFmtId="4" fontId="0" fillId="6" borderId="3" xfId="0" applyNumberFormat="1" applyFont="1" applyFill="1" applyBorder="1" applyProtection="1">
      <protection locked="0"/>
    </xf>
    <xf numFmtId="10" fontId="2" fillId="5" borderId="33" xfId="0" applyNumberFormat="1" applyFont="1" applyFill="1" applyBorder="1" applyProtection="1">
      <protection locked="0"/>
    </xf>
    <xf numFmtId="0" fontId="0" fillId="3" borderId="34" xfId="0" applyFill="1" applyBorder="1" applyAlignment="1" applyProtection="1">
      <alignment horizontal="center"/>
      <protection locked="0"/>
    </xf>
    <xf numFmtId="4" fontId="0" fillId="6" borderId="4" xfId="0" applyNumberFormat="1" applyFont="1" applyFill="1" applyBorder="1" applyProtection="1">
      <protection locked="0"/>
    </xf>
    <xf numFmtId="10" fontId="2" fillId="5" borderId="35" xfId="0" applyNumberFormat="1" applyFont="1" applyFill="1" applyBorder="1" applyProtection="1">
      <protection locked="0"/>
    </xf>
    <xf numFmtId="0" fontId="0" fillId="3" borderId="36" xfId="0" applyFill="1" applyBorder="1" applyAlignment="1" applyProtection="1">
      <alignment horizontal="center"/>
      <protection locked="0"/>
    </xf>
    <xf numFmtId="4" fontId="0" fillId="6" borderId="23" xfId="0" applyNumberFormat="1" applyFont="1" applyFill="1" applyBorder="1" applyProtection="1">
      <protection locked="0"/>
    </xf>
    <xf numFmtId="10" fontId="2" fillId="5" borderId="37" xfId="0" applyNumberFormat="1" applyFont="1" applyFill="1" applyBorder="1" applyProtection="1">
      <protection locked="0"/>
    </xf>
    <xf numFmtId="0" fontId="0" fillId="0" borderId="38" xfId="0" applyFont="1" applyBorder="1" applyAlignment="1" applyProtection="1">
      <alignment horizontal="center"/>
      <protection locked="0"/>
    </xf>
    <xf numFmtId="4" fontId="0" fillId="0" borderId="48" xfId="0" applyNumberFormat="1" applyFont="1" applyFill="1" applyBorder="1" applyAlignment="1" applyProtection="1">
      <alignment horizontal="center"/>
      <protection locked="0"/>
    </xf>
    <xf numFmtId="0" fontId="0" fillId="0" borderId="49" xfId="0" applyFont="1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0" fillId="0" borderId="39" xfId="0" applyFont="1" applyBorder="1" applyAlignment="1" applyProtection="1">
      <alignment horizontal="center"/>
      <protection locked="0"/>
    </xf>
    <xf numFmtId="4" fontId="0" fillId="6" borderId="51" xfId="0" applyNumberFormat="1" applyFont="1" applyFill="1" applyBorder="1" applyProtection="1">
      <protection locked="0"/>
    </xf>
    <xf numFmtId="4" fontId="0" fillId="6" borderId="54" xfId="0" applyNumberFormat="1" applyFont="1" applyFill="1" applyBorder="1" applyProtection="1">
      <protection locked="0"/>
    </xf>
    <xf numFmtId="10" fontId="0" fillId="5" borderId="54" xfId="0" applyNumberFormat="1" applyFill="1" applyBorder="1" applyProtection="1">
      <protection locked="0"/>
    </xf>
    <xf numFmtId="0" fontId="2" fillId="5" borderId="33" xfId="0" applyFont="1" applyFill="1" applyBorder="1" applyAlignment="1" applyProtection="1">
      <alignment horizontal="center"/>
      <protection locked="0"/>
    </xf>
    <xf numFmtId="4" fontId="0" fillId="6" borderId="52" xfId="0" applyNumberFormat="1" applyFont="1" applyFill="1" applyBorder="1" applyProtection="1">
      <protection locked="0"/>
    </xf>
    <xf numFmtId="4" fontId="0" fillId="6" borderId="46" xfId="0" applyNumberFormat="1" applyFont="1" applyFill="1" applyBorder="1" applyProtection="1">
      <protection locked="0"/>
    </xf>
    <xf numFmtId="10" fontId="0" fillId="5" borderId="46" xfId="0" applyNumberFormat="1" applyFill="1" applyBorder="1" applyProtection="1">
      <protection locked="0"/>
    </xf>
    <xf numFmtId="0" fontId="2" fillId="5" borderId="35" xfId="0" applyFont="1" applyFill="1" applyBorder="1" applyAlignment="1" applyProtection="1">
      <alignment horizontal="center"/>
      <protection locked="0"/>
    </xf>
    <xf numFmtId="4" fontId="0" fillId="6" borderId="53" xfId="0" applyNumberFormat="1" applyFont="1" applyFill="1" applyBorder="1" applyProtection="1">
      <protection locked="0"/>
    </xf>
    <xf numFmtId="4" fontId="0" fillId="6" borderId="47" xfId="0" applyNumberFormat="1" applyFont="1" applyFill="1" applyBorder="1" applyProtection="1">
      <protection locked="0"/>
    </xf>
    <xf numFmtId="10" fontId="0" fillId="5" borderId="47" xfId="0" applyNumberFormat="1" applyFill="1" applyBorder="1" applyProtection="1">
      <protection locked="0"/>
    </xf>
    <xf numFmtId="0" fontId="2" fillId="5" borderId="37" xfId="0" applyFont="1" applyFill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4" fontId="0" fillId="5" borderId="51" xfId="0" applyNumberFormat="1" applyFont="1" applyFill="1" applyBorder="1" applyProtection="1">
      <protection locked="0"/>
    </xf>
    <xf numFmtId="4" fontId="0" fillId="5" borderId="54" xfId="0" applyNumberFormat="1" applyFill="1" applyBorder="1" applyProtection="1">
      <protection locked="0"/>
    </xf>
    <xf numFmtId="10" fontId="0" fillId="6" borderId="54" xfId="0" applyNumberFormat="1" applyFont="1" applyFill="1" applyBorder="1" applyProtection="1">
      <protection locked="0"/>
    </xf>
    <xf numFmtId="0" fontId="0" fillId="5" borderId="33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4" fontId="0" fillId="5" borderId="52" xfId="0" applyNumberFormat="1" applyFont="1" applyFill="1" applyBorder="1" applyProtection="1">
      <protection locked="0"/>
    </xf>
    <xf numFmtId="4" fontId="0" fillId="5" borderId="46" xfId="0" applyNumberFormat="1" applyFill="1" applyBorder="1" applyProtection="1">
      <protection locked="0"/>
    </xf>
    <xf numFmtId="10" fontId="0" fillId="6" borderId="46" xfId="0" applyNumberFormat="1" applyFont="1" applyFill="1" applyBorder="1" applyProtection="1">
      <protection locked="0"/>
    </xf>
    <xf numFmtId="0" fontId="0" fillId="5" borderId="35" xfId="0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4" fontId="0" fillId="5" borderId="53" xfId="0" applyNumberFormat="1" applyFont="1" applyFill="1" applyBorder="1" applyProtection="1">
      <protection locked="0"/>
    </xf>
    <xf numFmtId="4" fontId="0" fillId="5" borderId="47" xfId="0" applyNumberFormat="1" applyFill="1" applyBorder="1" applyProtection="1">
      <protection locked="0"/>
    </xf>
    <xf numFmtId="10" fontId="0" fillId="6" borderId="47" xfId="0" applyNumberFormat="1" applyFont="1" applyFill="1" applyBorder="1" applyProtection="1">
      <protection locked="0"/>
    </xf>
    <xf numFmtId="0" fontId="0" fillId="5" borderId="37" xfId="0" applyFill="1" applyBorder="1" applyAlignment="1" applyProtection="1">
      <alignment horizontal="center"/>
      <protection locked="0"/>
    </xf>
    <xf numFmtId="0" fontId="0" fillId="0" borderId="38" xfId="0" applyFont="1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4" fontId="0" fillId="5" borderId="45" xfId="0" applyNumberFormat="1" applyFont="1" applyFill="1" applyBorder="1" applyProtection="1">
      <protection locked="0"/>
    </xf>
    <xf numFmtId="4" fontId="0" fillId="5" borderId="43" xfId="0" applyNumberFormat="1" applyFill="1" applyBorder="1" applyProtection="1">
      <protection locked="0"/>
    </xf>
    <xf numFmtId="10" fontId="0" fillId="6" borderId="43" xfId="0" applyNumberFormat="1" applyFont="1" applyFill="1" applyBorder="1" applyProtection="1">
      <protection locked="0"/>
    </xf>
    <xf numFmtId="0" fontId="2" fillId="5" borderId="43" xfId="0" applyFont="1" applyFill="1" applyBorder="1" applyAlignment="1" applyProtection="1">
      <alignment horizontal="center"/>
      <protection locked="0"/>
    </xf>
    <xf numFmtId="4" fontId="2" fillId="5" borderId="44" xfId="0" applyNumberFormat="1" applyFont="1" applyFill="1" applyBorder="1" applyProtection="1">
      <protection locked="0"/>
    </xf>
    <xf numFmtId="4" fontId="0" fillId="5" borderId="46" xfId="0" applyNumberFormat="1" applyFont="1" applyFill="1" applyBorder="1" applyProtection="1">
      <protection locked="0"/>
    </xf>
    <xf numFmtId="4" fontId="0" fillId="5" borderId="12" xfId="0" applyNumberFormat="1" applyFill="1" applyBorder="1" applyProtection="1">
      <protection locked="0"/>
    </xf>
    <xf numFmtId="10" fontId="0" fillId="6" borderId="12" xfId="0" applyNumberFormat="1" applyFont="1" applyFill="1" applyBorder="1" applyProtection="1">
      <protection locked="0"/>
    </xf>
    <xf numFmtId="0" fontId="2" fillId="5" borderId="12" xfId="0" applyFont="1" applyFill="1" applyBorder="1" applyAlignment="1" applyProtection="1">
      <alignment horizontal="center"/>
      <protection locked="0"/>
    </xf>
    <xf numFmtId="4" fontId="2" fillId="5" borderId="40" xfId="0" applyNumberFormat="1" applyFont="1" applyFill="1" applyBorder="1" applyProtection="1">
      <protection locked="0"/>
    </xf>
    <xf numFmtId="4" fontId="0" fillId="5" borderId="47" xfId="0" applyNumberFormat="1" applyFont="1" applyFill="1" applyBorder="1" applyProtection="1">
      <protection locked="0"/>
    </xf>
    <xf numFmtId="4" fontId="0" fillId="5" borderId="41" xfId="0" applyNumberFormat="1" applyFill="1" applyBorder="1" applyProtection="1">
      <protection locked="0"/>
    </xf>
    <xf numFmtId="10" fontId="0" fillId="6" borderId="41" xfId="0" applyNumberFormat="1" applyFont="1" applyFill="1" applyBorder="1" applyProtection="1">
      <protection locked="0"/>
    </xf>
    <xf numFmtId="0" fontId="2" fillId="5" borderId="41" xfId="0" applyFont="1" applyFill="1" applyBorder="1" applyAlignment="1" applyProtection="1">
      <alignment horizontal="center"/>
      <protection locked="0"/>
    </xf>
    <xf numFmtId="4" fontId="2" fillId="5" borderId="42" xfId="0" applyNumberFormat="1" applyFont="1" applyFill="1" applyBorder="1" applyProtection="1"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4" xfId="0" applyFont="1" applyBorder="1" applyProtection="1">
      <protection locked="0"/>
    </xf>
    <xf numFmtId="4" fontId="0" fillId="5" borderId="8" xfId="0" applyNumberFormat="1" applyFont="1" applyFill="1" applyBorder="1" applyProtection="1">
      <protection locked="0"/>
    </xf>
    <xf numFmtId="10" fontId="0" fillId="5" borderId="3" xfId="0" applyNumberFormat="1" applyFont="1" applyFill="1" applyBorder="1" applyProtection="1">
      <protection locked="0"/>
    </xf>
    <xf numFmtId="0" fontId="2" fillId="5" borderId="3" xfId="0" applyFont="1" applyFill="1" applyBorder="1" applyAlignment="1" applyProtection="1">
      <alignment horizontal="center"/>
      <protection locked="0"/>
    </xf>
    <xf numFmtId="4" fontId="0" fillId="5" borderId="9" xfId="0" applyNumberFormat="1" applyFont="1" applyFill="1" applyBorder="1" applyProtection="1">
      <protection locked="0"/>
    </xf>
    <xf numFmtId="10" fontId="0" fillId="5" borderId="4" xfId="0" applyNumberFormat="1" applyFont="1" applyFill="1" applyBorder="1" applyProtection="1">
      <protection locked="0"/>
    </xf>
    <xf numFmtId="0" fontId="2" fillId="5" borderId="4" xfId="0" applyFont="1" applyFill="1" applyBorder="1" applyAlignment="1" applyProtection="1">
      <alignment horizontal="center"/>
      <protection locked="0"/>
    </xf>
    <xf numFmtId="0" fontId="0" fillId="0" borderId="5" xfId="0" applyFont="1" applyBorder="1" applyProtection="1">
      <protection locked="0"/>
    </xf>
    <xf numFmtId="4" fontId="0" fillId="5" borderId="10" xfId="0" applyNumberFormat="1" applyFont="1" applyFill="1" applyBorder="1" applyProtection="1">
      <protection locked="0"/>
    </xf>
    <xf numFmtId="10" fontId="0" fillId="7" borderId="5" xfId="0" applyNumberFormat="1" applyFill="1" applyBorder="1" applyProtection="1">
      <protection locked="0"/>
    </xf>
    <xf numFmtId="0" fontId="2" fillId="5" borderId="5" xfId="0" applyFont="1" applyFill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4" fontId="0" fillId="5" borderId="4" xfId="0" applyNumberFormat="1" applyFill="1" applyBorder="1" applyProtection="1">
      <protection locked="0"/>
    </xf>
    <xf numFmtId="10" fontId="0" fillId="5" borderId="4" xfId="0" applyNumberFormat="1" applyFill="1" applyBorder="1" applyProtection="1">
      <protection locked="0"/>
    </xf>
    <xf numFmtId="3" fontId="2" fillId="5" borderId="4" xfId="0" applyNumberFormat="1" applyFont="1" applyFill="1" applyBorder="1" applyAlignment="1" applyProtection="1">
      <alignment horizontal="center"/>
      <protection locked="0"/>
    </xf>
    <xf numFmtId="4" fontId="2" fillId="5" borderId="4" xfId="0" applyNumberFormat="1" applyFont="1" applyFill="1" applyBorder="1" applyProtection="1">
      <protection locked="0"/>
    </xf>
    <xf numFmtId="0" fontId="0" fillId="0" borderId="5" xfId="0" applyBorder="1" applyProtection="1">
      <protection locked="0"/>
    </xf>
    <xf numFmtId="4" fontId="0" fillId="5" borderId="5" xfId="0" applyNumberFormat="1" applyFill="1" applyBorder="1" applyProtection="1">
      <protection locked="0"/>
    </xf>
    <xf numFmtId="10" fontId="0" fillId="5" borderId="5" xfId="0" applyNumberFormat="1" applyFill="1" applyBorder="1" applyProtection="1">
      <protection locked="0"/>
    </xf>
    <xf numFmtId="0" fontId="0" fillId="4" borderId="0" xfId="0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0" fillId="0" borderId="0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85858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4FD9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Kapitalbedarfs-</a:t>
            </a:r>
            <a:r>
              <a:rPr lang="de-DE" baseline="0"/>
              <a:t> und Kapitalnachfragekurve</a:t>
            </a:r>
            <a:endParaRPr lang="de-DE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388204134057711"/>
          <c:y val="0.14640737631139086"/>
          <c:w val="0.65389099793845273"/>
          <c:h val="0.71823212072105636"/>
        </c:manualLayout>
      </c:layout>
      <c:lineChart>
        <c:grouping val="standard"/>
        <c:varyColors val="0"/>
        <c:ser>
          <c:idx val="0"/>
          <c:order val="0"/>
          <c:tx>
            <c:v>Kapitalbedarfsfunktion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cat>
            <c:numRef>
              <c:f>'DEAN-MODELL'!$G$62:$G$66</c:f>
              <c:numCache>
                <c:formatCode>#,##0.00</c:formatCode>
                <c:ptCount val="5"/>
                <c:pt idx="0">
                  <c:v>80000</c:v>
                </c:pt>
                <c:pt idx="1">
                  <c:v>140000</c:v>
                </c:pt>
                <c:pt idx="2">
                  <c:v>240000</c:v>
                </c:pt>
                <c:pt idx="3">
                  <c:v>310000</c:v>
                </c:pt>
                <c:pt idx="4">
                  <c:v>500000</c:v>
                </c:pt>
              </c:numCache>
            </c:numRef>
          </c:cat>
          <c:val>
            <c:numRef>
              <c:f>'DEAN-MODELL'!$E$62:$E$66</c:f>
              <c:numCache>
                <c:formatCode>0.00%</c:formatCode>
                <c:ptCount val="5"/>
                <c:pt idx="0">
                  <c:v>0.30000000000000004</c:v>
                </c:pt>
                <c:pt idx="1">
                  <c:v>0.19999999999999996</c:v>
                </c:pt>
                <c:pt idx="2">
                  <c:v>0.14999999999999991</c:v>
                </c:pt>
                <c:pt idx="3">
                  <c:v>0.10000000000000009</c:v>
                </c:pt>
                <c:pt idx="4">
                  <c:v>5.0000000000000044E-2</c:v>
                </c:pt>
              </c:numCache>
            </c:numRef>
          </c:val>
          <c:smooth val="0"/>
        </c:ser>
        <c:ser>
          <c:idx val="1"/>
          <c:order val="1"/>
          <c:tx>
            <c:v>Kapitalnachfragefunktion</c:v>
          </c:tx>
          <c:spPr>
            <a:ln>
              <a:solidFill>
                <a:srgbClr val="F4FD9D"/>
              </a:solidFill>
            </a:ln>
          </c:spPr>
          <c:val>
            <c:numRef>
              <c:f>'DEAN-MODELL'!$D$82:$D$85</c:f>
              <c:numCache>
                <c:formatCode>0.00%</c:formatCode>
                <c:ptCount val="4"/>
                <c:pt idx="0">
                  <c:v>0.04</c:v>
                </c:pt>
                <c:pt idx="1">
                  <c:v>0.08</c:v>
                </c:pt>
                <c:pt idx="2">
                  <c:v>0.125</c:v>
                </c:pt>
                <c:pt idx="3">
                  <c:v>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46816"/>
        <c:axId val="109348352"/>
      </c:lineChart>
      <c:catAx>
        <c:axId val="109346816"/>
        <c:scaling>
          <c:orientation val="minMax"/>
        </c:scaling>
        <c:delete val="0"/>
        <c:axPos val="b"/>
        <c:numFmt formatCode="#,##0.00" sourceLinked="1"/>
        <c:majorTickMark val="out"/>
        <c:minorTickMark val="none"/>
        <c:tickLblPos val="nextTo"/>
        <c:crossAx val="109348352"/>
        <c:crosses val="autoZero"/>
        <c:auto val="1"/>
        <c:lblAlgn val="ctr"/>
        <c:lblOffset val="100"/>
        <c:noMultiLvlLbl val="0"/>
      </c:catAx>
      <c:valAx>
        <c:axId val="10934835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9346816"/>
        <c:crosses val="autoZero"/>
        <c:crossBetween val="between"/>
      </c:valAx>
      <c:spPr>
        <a:solidFill>
          <a:schemeClr val="bg1">
            <a:lumMod val="75000"/>
          </a:schemeClr>
        </a:solidFill>
      </c:spPr>
    </c:plotArea>
    <c:legend>
      <c:legendPos val="r"/>
      <c:layout/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B w="165100" prst="coolSlant"/>
    </a:sp3d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66673</xdr:colOff>
      <xdr:row>87</xdr:row>
      <xdr:rowOff>28575</xdr:rowOff>
    </xdr:from>
    <xdr:to>
      <xdr:col>7</xdr:col>
      <xdr:colOff>600075</xdr:colOff>
      <xdr:row>107</xdr:row>
      <xdr:rowOff>19050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257175</xdr:colOff>
      <xdr:row>48</xdr:row>
      <xdr:rowOff>171450</xdr:rowOff>
    </xdr:from>
    <xdr:to>
      <xdr:col>6</xdr:col>
      <xdr:colOff>762000</xdr:colOff>
      <xdr:row>52</xdr:row>
      <xdr:rowOff>28575</xdr:rowOff>
    </xdr:to>
    <xdr:sp macro="" textlink="">
      <xdr:nvSpPr>
        <xdr:cNvPr id="9" name="Pfeil nach rechts 8"/>
        <xdr:cNvSpPr/>
      </xdr:nvSpPr>
      <xdr:spPr bwMode="auto">
        <a:xfrm rot="5400000">
          <a:off x="6581775" y="8782050"/>
          <a:ext cx="504825" cy="504825"/>
        </a:xfrm>
        <a:prstGeom prst="right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de-DE" sz="1100"/>
        </a:p>
      </xdr:txBody>
    </xdr:sp>
    <xdr:clientData/>
  </xdr:twoCellAnchor>
  <xdr:twoCellAnchor>
    <xdr:from>
      <xdr:col>6</xdr:col>
      <xdr:colOff>981075</xdr:colOff>
      <xdr:row>48</xdr:row>
      <xdr:rowOff>142875</xdr:rowOff>
    </xdr:from>
    <xdr:to>
      <xdr:col>10</xdr:col>
      <xdr:colOff>19050</xdr:colOff>
      <xdr:row>52</xdr:row>
      <xdr:rowOff>228600</xdr:rowOff>
    </xdr:to>
    <xdr:sp macro="" textlink="">
      <xdr:nvSpPr>
        <xdr:cNvPr id="10" name="Textfeld 9"/>
        <xdr:cNvSpPr txBox="1"/>
      </xdr:nvSpPr>
      <xdr:spPr>
        <a:xfrm>
          <a:off x="7305675" y="8753475"/>
          <a:ext cx="2514600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/>
            <a:t>Bitte kopieren Sie die komplette obige Tabelle in</a:t>
          </a:r>
          <a:r>
            <a:rPr lang="de-DE" sz="1100" baseline="0"/>
            <a:t> die Zelle A51. Bitte unter "Inhalte einfügen-Einfügen-Werte"</a:t>
          </a:r>
          <a:endParaRPr lang="de-DE" sz="1100"/>
        </a:p>
      </xdr:txBody>
    </xdr:sp>
    <xdr:clientData/>
  </xdr:twoCellAnchor>
  <xdr:twoCellAnchor>
    <xdr:from>
      <xdr:col>6</xdr:col>
      <xdr:colOff>295275</xdr:colOff>
      <xdr:row>54</xdr:row>
      <xdr:rowOff>47625</xdr:rowOff>
    </xdr:from>
    <xdr:to>
      <xdr:col>7</xdr:col>
      <xdr:colOff>19050</xdr:colOff>
      <xdr:row>57</xdr:row>
      <xdr:rowOff>28575</xdr:rowOff>
    </xdr:to>
    <xdr:sp macro="" textlink="">
      <xdr:nvSpPr>
        <xdr:cNvPr id="11" name="Pfeil nach rechts 10"/>
        <xdr:cNvSpPr/>
      </xdr:nvSpPr>
      <xdr:spPr bwMode="auto">
        <a:xfrm rot="10800000">
          <a:off x="6619875" y="9934575"/>
          <a:ext cx="800100" cy="523875"/>
        </a:xfrm>
        <a:prstGeom prst="right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de-DE" sz="1100"/>
        </a:p>
      </xdr:txBody>
    </xdr:sp>
    <xdr:clientData/>
  </xdr:twoCellAnchor>
  <xdr:twoCellAnchor>
    <xdr:from>
      <xdr:col>7</xdr:col>
      <xdr:colOff>200025</xdr:colOff>
      <xdr:row>53</xdr:row>
      <xdr:rowOff>57150</xdr:rowOff>
    </xdr:from>
    <xdr:to>
      <xdr:col>9</xdr:col>
      <xdr:colOff>495300</xdr:colOff>
      <xdr:row>56</xdr:row>
      <xdr:rowOff>114300</xdr:rowOff>
    </xdr:to>
    <xdr:sp macro="" textlink="">
      <xdr:nvSpPr>
        <xdr:cNvPr id="12" name="Textfeld 11"/>
        <xdr:cNvSpPr txBox="1"/>
      </xdr:nvSpPr>
      <xdr:spPr>
        <a:xfrm>
          <a:off x="7600950" y="9763125"/>
          <a:ext cx="1857375" cy="600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/>
            <a:t>Bitte sortieren Sie diese Tabelle nach Spalte E</a:t>
          </a:r>
        </a:p>
      </xdr:txBody>
    </xdr:sp>
    <xdr:clientData/>
  </xdr:twoCellAnchor>
  <xdr:twoCellAnchor>
    <xdr:from>
      <xdr:col>5</xdr:col>
      <xdr:colOff>676275</xdr:colOff>
      <xdr:row>76</xdr:row>
      <xdr:rowOff>38100</xdr:rowOff>
    </xdr:from>
    <xdr:to>
      <xdr:col>6</xdr:col>
      <xdr:colOff>228600</xdr:colOff>
      <xdr:row>79</xdr:row>
      <xdr:rowOff>85725</xdr:rowOff>
    </xdr:to>
    <xdr:sp macro="" textlink="">
      <xdr:nvSpPr>
        <xdr:cNvPr id="13" name="Pfeil nach unten 12"/>
        <xdr:cNvSpPr/>
      </xdr:nvSpPr>
      <xdr:spPr bwMode="auto">
        <a:xfrm>
          <a:off x="5953125" y="14297025"/>
          <a:ext cx="600075" cy="590550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de-DE" sz="1100"/>
        </a:p>
      </xdr:txBody>
    </xdr:sp>
    <xdr:clientData/>
  </xdr:twoCellAnchor>
  <xdr:twoCellAnchor>
    <xdr:from>
      <xdr:col>6</xdr:col>
      <xdr:colOff>447674</xdr:colOff>
      <xdr:row>76</xdr:row>
      <xdr:rowOff>47625</xdr:rowOff>
    </xdr:from>
    <xdr:to>
      <xdr:col>10</xdr:col>
      <xdr:colOff>485774</xdr:colOff>
      <xdr:row>79</xdr:row>
      <xdr:rowOff>57150</xdr:rowOff>
    </xdr:to>
    <xdr:sp macro="" textlink="">
      <xdr:nvSpPr>
        <xdr:cNvPr id="14" name="Textfeld 13"/>
        <xdr:cNvSpPr txBox="1"/>
      </xdr:nvSpPr>
      <xdr:spPr>
        <a:xfrm>
          <a:off x="6772274" y="14306550"/>
          <a:ext cx="351472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dk1"/>
              </a:solidFill>
              <a:latin typeface="+mn-lt"/>
              <a:ea typeface="+mn-ea"/>
              <a:cs typeface="+mn-cs"/>
            </a:rPr>
            <a:t>Bitte kopieren Sie die komplette obige Tabelle in</a:t>
          </a:r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die Zelle A79. Bitte unter "Inhalte einfügen-Einfügen-Werte"</a:t>
          </a:r>
          <a:endParaRPr lang="de-DE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de-DE" sz="1100"/>
        </a:p>
      </xdr:txBody>
    </xdr:sp>
    <xdr:clientData/>
  </xdr:twoCellAnchor>
  <xdr:twoCellAnchor>
    <xdr:from>
      <xdr:col>6</xdr:col>
      <xdr:colOff>0</xdr:colOff>
      <xdr:row>81</xdr:row>
      <xdr:rowOff>0</xdr:rowOff>
    </xdr:from>
    <xdr:to>
      <xdr:col>6</xdr:col>
      <xdr:colOff>800100</xdr:colOff>
      <xdr:row>83</xdr:row>
      <xdr:rowOff>161925</xdr:rowOff>
    </xdr:to>
    <xdr:sp macro="" textlink="">
      <xdr:nvSpPr>
        <xdr:cNvPr id="15" name="Pfeil nach rechts 14"/>
        <xdr:cNvSpPr/>
      </xdr:nvSpPr>
      <xdr:spPr bwMode="auto">
        <a:xfrm rot="10800000">
          <a:off x="6324600" y="15354300"/>
          <a:ext cx="800100" cy="523875"/>
        </a:xfrm>
        <a:prstGeom prst="right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de-DE" sz="1100"/>
        </a:p>
      </xdr:txBody>
    </xdr:sp>
    <xdr:clientData/>
  </xdr:twoCellAnchor>
  <xdr:twoCellAnchor>
    <xdr:from>
      <xdr:col>6</xdr:col>
      <xdr:colOff>952500</xdr:colOff>
      <xdr:row>80</xdr:row>
      <xdr:rowOff>257175</xdr:rowOff>
    </xdr:from>
    <xdr:to>
      <xdr:col>9</xdr:col>
      <xdr:colOff>752475</xdr:colOff>
      <xdr:row>83</xdr:row>
      <xdr:rowOff>142875</xdr:rowOff>
    </xdr:to>
    <xdr:sp macro="" textlink="">
      <xdr:nvSpPr>
        <xdr:cNvPr id="16" name="Textfeld 15"/>
        <xdr:cNvSpPr txBox="1"/>
      </xdr:nvSpPr>
      <xdr:spPr>
        <a:xfrm>
          <a:off x="7277100" y="15249525"/>
          <a:ext cx="24384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dk1"/>
              </a:solidFill>
              <a:latin typeface="+mn-lt"/>
              <a:ea typeface="+mn-ea"/>
              <a:cs typeface="+mn-cs"/>
            </a:rPr>
            <a:t>Bitte sortieren Sie diese Tabelle nach Spalte D.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dk1"/>
              </a:solidFill>
              <a:latin typeface="+mn-lt"/>
              <a:ea typeface="+mn-ea"/>
              <a:cs typeface="+mn-cs"/>
            </a:rPr>
            <a:t>Die Spalte E nicht mitsortieren.</a:t>
          </a:r>
          <a:endParaRPr lang="de-DE"/>
        </a:p>
        <a:p>
          <a:endParaRPr lang="de-DE" sz="1100"/>
        </a:p>
      </xdr:txBody>
    </xdr:sp>
    <xdr:clientData/>
  </xdr:twoCellAnchor>
  <xdr:twoCellAnchor>
    <xdr:from>
      <xdr:col>8</xdr:col>
      <xdr:colOff>257175</xdr:colOff>
      <xdr:row>87</xdr:row>
      <xdr:rowOff>76200</xdr:rowOff>
    </xdr:from>
    <xdr:to>
      <xdr:col>11</xdr:col>
      <xdr:colOff>295275</xdr:colOff>
      <xdr:row>92</xdr:row>
      <xdr:rowOff>66675</xdr:rowOff>
    </xdr:to>
    <xdr:sp macro="" textlink="">
      <xdr:nvSpPr>
        <xdr:cNvPr id="17" name="Textfeld 16"/>
        <xdr:cNvSpPr txBox="1"/>
      </xdr:nvSpPr>
      <xdr:spPr>
        <a:xfrm>
          <a:off x="8382000" y="16640175"/>
          <a:ext cx="25527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/>
            <a:t>Schnittpunkt der Funktionen: cut-off-point --&gt; stellt das</a:t>
          </a:r>
          <a:r>
            <a:rPr lang="de-DE" sz="1100" baseline="0"/>
            <a:t> optimale Investitionsprogramm und das optimale Finanzierungsprogramm dar.</a:t>
          </a:r>
          <a:endParaRPr lang="de-DE" sz="1100"/>
        </a:p>
      </xdr:txBody>
    </xdr:sp>
    <xdr:clientData/>
  </xdr:twoCellAnchor>
  <xdr:twoCellAnchor>
    <xdr:from>
      <xdr:col>8</xdr:col>
      <xdr:colOff>257175</xdr:colOff>
      <xdr:row>93</xdr:row>
      <xdr:rowOff>142875</xdr:rowOff>
    </xdr:from>
    <xdr:to>
      <xdr:col>11</xdr:col>
      <xdr:colOff>276225</xdr:colOff>
      <xdr:row>98</xdr:row>
      <xdr:rowOff>142875</xdr:rowOff>
    </xdr:to>
    <xdr:sp macro="" textlink="">
      <xdr:nvSpPr>
        <xdr:cNvPr id="18" name="Textfeld 17"/>
        <xdr:cNvSpPr txBox="1"/>
      </xdr:nvSpPr>
      <xdr:spPr>
        <a:xfrm>
          <a:off x="8382000" y="17792700"/>
          <a:ext cx="2533650" cy="904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/>
            <a:t>Alle Investitionsprojekte die links vom Schnittpunkt</a:t>
          </a:r>
          <a:r>
            <a:rPr lang="de-DE" sz="1100" baseline="0"/>
            <a:t> liegen werden ins Investitionsprogramm aufgenommen. (Im Beispiel ID, IE, IA)</a:t>
          </a:r>
          <a:endParaRPr lang="de-DE" sz="1100"/>
        </a:p>
      </xdr:txBody>
    </xdr:sp>
    <xdr:clientData/>
  </xdr:twoCellAnchor>
  <xdr:twoCellAnchor>
    <xdr:from>
      <xdr:col>8</xdr:col>
      <xdr:colOff>266700</xdr:colOff>
      <xdr:row>99</xdr:row>
      <xdr:rowOff>171450</xdr:rowOff>
    </xdr:from>
    <xdr:to>
      <xdr:col>11</xdr:col>
      <xdr:colOff>133350</xdr:colOff>
      <xdr:row>105</xdr:row>
      <xdr:rowOff>0</xdr:rowOff>
    </xdr:to>
    <xdr:sp macro="" textlink="">
      <xdr:nvSpPr>
        <xdr:cNvPr id="19" name="Textfeld 18"/>
        <xdr:cNvSpPr txBox="1"/>
      </xdr:nvSpPr>
      <xdr:spPr>
        <a:xfrm>
          <a:off x="8391525" y="18907125"/>
          <a:ext cx="23812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/>
            <a:t>Von den Finazierungsprojekten werden nur die realisiert, bei</a:t>
          </a:r>
          <a:r>
            <a:rPr lang="de-DE" sz="1100" baseline="0"/>
            <a:t> denen der Zinssatz unter dem Schnittpunkt liegt. (Im Beispiel FD, FA und FB in Höhe von 60.000)</a:t>
          </a:r>
          <a:endParaRPr lang="de-DE" sz="1100"/>
        </a:p>
      </xdr:txBody>
    </xdr:sp>
    <xdr:clientData/>
  </xdr:twoCellAnchor>
  <xdr:twoCellAnchor>
    <xdr:from>
      <xdr:col>1</xdr:col>
      <xdr:colOff>19050</xdr:colOff>
      <xdr:row>5</xdr:row>
      <xdr:rowOff>47626</xdr:rowOff>
    </xdr:from>
    <xdr:to>
      <xdr:col>4</xdr:col>
      <xdr:colOff>285750</xdr:colOff>
      <xdr:row>10</xdr:row>
      <xdr:rowOff>1</xdr:rowOff>
    </xdr:to>
    <xdr:sp macro="" textlink="">
      <xdr:nvSpPr>
        <xdr:cNvPr id="20" name="Textfeld 19"/>
        <xdr:cNvSpPr txBox="1"/>
      </xdr:nvSpPr>
      <xdr:spPr>
        <a:xfrm>
          <a:off x="76200" y="704851"/>
          <a:ext cx="4238625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de-DE" sz="1100"/>
            <a:t>Das Dean-Modell dienst zur Verteilung des verfügbaren Kapitals auf verschiedene Investitionsprojekte.</a:t>
          </a:r>
        </a:p>
        <a:p>
          <a:r>
            <a:rPr lang="de-DE" sz="1100"/>
            <a:t>Die Investitionsprojekte werden gemäß ihrer Dringlichkeit verteilt, das Kriterium hierfür ist der interne Zinsfuß.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6</xdr:col>
      <xdr:colOff>809625</xdr:colOff>
      <xdr:row>1</xdr:row>
      <xdr:rowOff>200025</xdr:rowOff>
    </xdr:to>
    <xdr:pic>
      <xdr:nvPicPr>
        <xdr:cNvPr id="21" name="Grafik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0"/>
          <a:ext cx="52863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276225</xdr:colOff>
      <xdr:row>0</xdr:row>
      <xdr:rowOff>38100</xdr:rowOff>
    </xdr:from>
    <xdr:to>
      <xdr:col>7</xdr:col>
      <xdr:colOff>704850</xdr:colOff>
      <xdr:row>1</xdr:row>
      <xdr:rowOff>266700</xdr:rowOff>
    </xdr:to>
    <xdr:pic>
      <xdr:nvPicPr>
        <xdr:cNvPr id="22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38100"/>
          <a:ext cx="428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M113"/>
  <sheetViews>
    <sheetView tabSelected="1" topLeftCell="A11" workbookViewId="0">
      <selection activeCell="C17" sqref="C17"/>
    </sheetView>
  </sheetViews>
  <sheetFormatPr baseColWidth="10" defaultRowHeight="14.25" x14ac:dyDescent="0.2"/>
  <cols>
    <col min="1" max="1" width="0.75" customWidth="1"/>
    <col min="2" max="2" width="18.125" customWidth="1"/>
    <col min="3" max="3" width="21.625" bestFit="1" customWidth="1"/>
    <col min="4" max="7" width="12.375" customWidth="1"/>
    <col min="8" max="8" width="9.5" customWidth="1"/>
  </cols>
  <sheetData>
    <row r="1" spans="1:13" ht="23.25" customHeight="1" x14ac:dyDescent="0.35">
      <c r="A1" s="2"/>
      <c r="B1" s="2"/>
      <c r="C1" s="2"/>
      <c r="D1" s="2"/>
      <c r="E1" s="2"/>
      <c r="F1" s="2"/>
      <c r="G1" s="2"/>
      <c r="H1" s="2"/>
    </row>
    <row r="2" spans="1:13" ht="23.25" x14ac:dyDescent="0.35">
      <c r="A2" s="2"/>
      <c r="B2" s="2"/>
      <c r="C2" s="2"/>
      <c r="D2" s="2"/>
      <c r="E2" s="2"/>
      <c r="F2" s="2"/>
      <c r="G2" s="2"/>
      <c r="H2" s="2"/>
    </row>
    <row r="3" spans="1:13" x14ac:dyDescent="0.2">
      <c r="A3" s="3"/>
      <c r="B3" s="4" t="s">
        <v>34</v>
      </c>
      <c r="C3" s="5" t="s">
        <v>33</v>
      </c>
      <c r="D3" s="6" t="s">
        <v>37</v>
      </c>
      <c r="E3" s="3"/>
      <c r="F3" s="6"/>
      <c r="G3" s="6" t="s">
        <v>38</v>
      </c>
      <c r="H3" s="6"/>
    </row>
    <row r="4" spans="1:13" ht="23.25" x14ac:dyDescent="0.35">
      <c r="D4" s="1"/>
    </row>
    <row r="5" spans="1:13" ht="23.25" x14ac:dyDescent="0.35">
      <c r="B5" s="7"/>
      <c r="C5" s="7"/>
      <c r="D5" s="8" t="s">
        <v>0</v>
      </c>
      <c r="E5" s="7"/>
      <c r="F5" s="7"/>
      <c r="G5" s="7"/>
      <c r="H5" s="7"/>
      <c r="I5" s="7"/>
      <c r="J5" s="7"/>
      <c r="K5" s="7"/>
      <c r="L5" s="7"/>
      <c r="M5" s="7"/>
    </row>
    <row r="6" spans="1:13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x14ac:dyDescent="0.2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x14ac:dyDescent="0.2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15.75" thickBot="1" x14ac:dyDescent="0.3">
      <c r="B13" s="9" t="s">
        <v>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15" thickTop="1" x14ac:dyDescent="0.2">
      <c r="B14" s="10" t="s">
        <v>2</v>
      </c>
      <c r="C14" s="11" t="s">
        <v>3</v>
      </c>
      <c r="D14" s="12" t="s">
        <v>4</v>
      </c>
      <c r="E14" s="7"/>
      <c r="F14" s="7"/>
      <c r="G14" s="7"/>
      <c r="H14" s="7"/>
      <c r="I14" s="7"/>
      <c r="J14" s="7"/>
      <c r="K14" s="7"/>
      <c r="L14" s="7"/>
      <c r="M14" s="7"/>
    </row>
    <row r="15" spans="1:13" ht="15" thickBot="1" x14ac:dyDescent="0.25">
      <c r="B15" s="13"/>
      <c r="C15" s="14" t="s">
        <v>27</v>
      </c>
      <c r="D15" s="15" t="s">
        <v>6</v>
      </c>
      <c r="E15" s="7"/>
      <c r="F15" s="7"/>
      <c r="G15" s="7"/>
      <c r="H15" s="7"/>
      <c r="I15" s="7"/>
      <c r="J15" s="7"/>
      <c r="K15" s="7"/>
      <c r="L15" s="7"/>
      <c r="M15" s="7"/>
    </row>
    <row r="16" spans="1:13" x14ac:dyDescent="0.2">
      <c r="B16" s="16" t="s">
        <v>7</v>
      </c>
      <c r="C16" s="17">
        <v>90000</v>
      </c>
      <c r="D16" s="18">
        <v>115000</v>
      </c>
      <c r="E16" s="19"/>
      <c r="F16" s="7"/>
      <c r="G16" s="7"/>
      <c r="H16" s="7"/>
      <c r="I16" s="7"/>
      <c r="J16" s="7"/>
      <c r="K16" s="7"/>
      <c r="L16" s="7"/>
      <c r="M16" s="7"/>
    </row>
    <row r="17" spans="2:13" x14ac:dyDescent="0.2">
      <c r="B17" s="20" t="s">
        <v>8</v>
      </c>
      <c r="C17" s="21">
        <v>190000</v>
      </c>
      <c r="D17" s="22">
        <v>199500</v>
      </c>
      <c r="E17" s="19"/>
      <c r="F17" s="7"/>
      <c r="G17" s="7"/>
      <c r="H17" s="7"/>
      <c r="I17" s="7"/>
      <c r="J17" s="7"/>
      <c r="K17" s="7"/>
      <c r="L17" s="7"/>
      <c r="M17" s="7"/>
    </row>
    <row r="18" spans="2:13" x14ac:dyDescent="0.2">
      <c r="B18" s="20" t="s">
        <v>9</v>
      </c>
      <c r="C18" s="21">
        <v>70000</v>
      </c>
      <c r="D18" s="22">
        <v>77000</v>
      </c>
      <c r="E18" s="19"/>
      <c r="F18" s="7"/>
      <c r="G18" s="7"/>
      <c r="H18" s="7"/>
      <c r="I18" s="7"/>
      <c r="J18" s="7"/>
      <c r="K18" s="7"/>
      <c r="L18" s="7"/>
      <c r="M18" s="7"/>
    </row>
    <row r="19" spans="2:13" x14ac:dyDescent="0.2">
      <c r="B19" s="20" t="s">
        <v>10</v>
      </c>
      <c r="C19" s="21">
        <v>80000</v>
      </c>
      <c r="D19" s="22">
        <v>104000</v>
      </c>
      <c r="E19" s="19"/>
      <c r="F19" s="7"/>
      <c r="G19" s="7"/>
      <c r="H19" s="7"/>
      <c r="I19" s="7"/>
      <c r="J19" s="7"/>
      <c r="K19" s="7"/>
      <c r="L19" s="7"/>
      <c r="M19" s="7"/>
    </row>
    <row r="20" spans="2:13" ht="15" thickBot="1" x14ac:dyDescent="0.25">
      <c r="B20" s="23" t="s">
        <v>11</v>
      </c>
      <c r="C20" s="24">
        <v>60000</v>
      </c>
      <c r="D20" s="25">
        <v>72000</v>
      </c>
      <c r="E20" s="19"/>
      <c r="F20" s="7"/>
      <c r="G20" s="7"/>
      <c r="H20" s="7"/>
      <c r="I20" s="7"/>
      <c r="J20" s="7"/>
      <c r="K20" s="7"/>
      <c r="L20" s="7"/>
      <c r="M20" s="7"/>
    </row>
    <row r="21" spans="2:13" ht="15.75" thickTop="1" thickBot="1" x14ac:dyDescent="0.25">
      <c r="B21" s="26"/>
      <c r="C21" s="19"/>
      <c r="D21" s="19"/>
      <c r="E21" s="19"/>
      <c r="F21" s="7"/>
      <c r="G21" s="7"/>
      <c r="H21" s="7"/>
      <c r="I21" s="7"/>
      <c r="J21" s="7"/>
      <c r="K21" s="7"/>
      <c r="L21" s="7"/>
      <c r="M21" s="7"/>
    </row>
    <row r="22" spans="2:13" ht="15" thickBot="1" x14ac:dyDescent="0.25">
      <c r="B22" s="7" t="s">
        <v>12</v>
      </c>
      <c r="C22" s="27">
        <v>0.04</v>
      </c>
      <c r="D22" s="7" t="s">
        <v>13</v>
      </c>
      <c r="E22" s="7"/>
      <c r="F22" s="7"/>
      <c r="G22" s="7"/>
      <c r="H22" s="7"/>
      <c r="I22" s="7"/>
      <c r="J22" s="7"/>
      <c r="K22" s="7"/>
      <c r="L22" s="7"/>
      <c r="M22" s="7"/>
    </row>
    <row r="23" spans="2:13" x14ac:dyDescent="0.2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2:13" ht="15" thickBot="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2:13" ht="15.75" thickTop="1" thickBot="1" x14ac:dyDescent="0.25">
      <c r="B25" s="28" t="s">
        <v>14</v>
      </c>
      <c r="C25" s="29" t="s">
        <v>15</v>
      </c>
      <c r="D25" s="30" t="s">
        <v>16</v>
      </c>
      <c r="E25" s="7"/>
      <c r="F25" s="7"/>
      <c r="G25" s="7"/>
      <c r="H25" s="31"/>
      <c r="I25" s="31"/>
      <c r="J25" s="7"/>
      <c r="K25" s="7"/>
      <c r="L25" s="7"/>
      <c r="M25" s="7"/>
    </row>
    <row r="26" spans="2:13" x14ac:dyDescent="0.2">
      <c r="B26" s="32" t="s">
        <v>17</v>
      </c>
      <c r="C26" s="33">
        <v>80000</v>
      </c>
      <c r="D26" s="34">
        <v>0.08</v>
      </c>
      <c r="E26" s="7"/>
      <c r="F26" s="7"/>
      <c r="G26" s="7"/>
      <c r="H26" s="31"/>
      <c r="I26" s="31"/>
      <c r="J26" s="7"/>
      <c r="K26" s="7"/>
      <c r="L26" s="7"/>
      <c r="M26" s="7"/>
    </row>
    <row r="27" spans="2:13" x14ac:dyDescent="0.2">
      <c r="B27" s="35" t="s">
        <v>18</v>
      </c>
      <c r="C27" s="36">
        <v>120000</v>
      </c>
      <c r="D27" s="37">
        <v>0.125</v>
      </c>
      <c r="E27" s="7"/>
      <c r="F27" s="7"/>
      <c r="G27" s="7"/>
      <c r="H27" s="31"/>
      <c r="I27" s="31"/>
      <c r="J27" s="7"/>
      <c r="K27" s="7"/>
      <c r="L27" s="7"/>
      <c r="M27" s="7"/>
    </row>
    <row r="28" spans="2:13" x14ac:dyDescent="0.2">
      <c r="B28" s="35" t="s">
        <v>19</v>
      </c>
      <c r="C28" s="36">
        <v>180000</v>
      </c>
      <c r="D28" s="37">
        <v>0.15</v>
      </c>
      <c r="E28" s="7"/>
      <c r="F28" s="7"/>
      <c r="G28" s="7"/>
      <c r="H28" s="31"/>
      <c r="I28" s="31"/>
      <c r="J28" s="7"/>
      <c r="K28" s="7"/>
      <c r="L28" s="7"/>
      <c r="M28" s="7"/>
    </row>
    <row r="29" spans="2:13" ht="15" thickBot="1" x14ac:dyDescent="0.25">
      <c r="B29" s="38" t="s">
        <v>35</v>
      </c>
      <c r="C29" s="39">
        <v>100000</v>
      </c>
      <c r="D29" s="40"/>
      <c r="E29" s="7"/>
      <c r="F29" s="7"/>
      <c r="G29" s="7"/>
      <c r="H29" s="31"/>
      <c r="I29" s="31"/>
      <c r="J29" s="7"/>
      <c r="K29" s="7"/>
      <c r="L29" s="7"/>
      <c r="M29" s="7"/>
    </row>
    <row r="30" spans="2:13" ht="15" thickTop="1" x14ac:dyDescent="0.2">
      <c r="B30" s="7"/>
      <c r="C30" s="7"/>
      <c r="D30" s="7"/>
      <c r="E30" s="7"/>
      <c r="F30" s="7"/>
      <c r="G30" s="7"/>
      <c r="H30" s="31"/>
      <c r="I30" s="31"/>
      <c r="J30" s="7"/>
      <c r="K30" s="7"/>
      <c r="L30" s="7"/>
      <c r="M30" s="7"/>
    </row>
    <row r="31" spans="2:13" x14ac:dyDescent="0.2">
      <c r="B31" s="7"/>
      <c r="C31" s="7"/>
      <c r="D31" s="7"/>
      <c r="E31" s="7"/>
      <c r="F31" s="7"/>
      <c r="G31" s="7"/>
      <c r="H31" s="31"/>
      <c r="I31" s="31"/>
      <c r="J31" s="7"/>
      <c r="K31" s="7"/>
      <c r="L31" s="7"/>
      <c r="M31" s="7"/>
    </row>
    <row r="32" spans="2:13" ht="22.35" customHeight="1" x14ac:dyDescent="0.3">
      <c r="B32" s="41" t="s">
        <v>21</v>
      </c>
      <c r="C32" s="7"/>
      <c r="D32" s="7"/>
      <c r="E32" s="7"/>
      <c r="F32" s="7"/>
      <c r="G32" s="7"/>
      <c r="H32" s="31"/>
      <c r="I32" s="31"/>
      <c r="J32" s="7"/>
      <c r="K32" s="7"/>
      <c r="L32" s="7"/>
      <c r="M32" s="7"/>
    </row>
    <row r="33" spans="2:13" ht="15" thickBot="1" x14ac:dyDescent="0.25">
      <c r="B33" s="7"/>
      <c r="C33" s="7"/>
      <c r="D33" s="7"/>
      <c r="E33" s="7"/>
      <c r="F33" s="7"/>
      <c r="G33" s="7"/>
      <c r="H33" s="31"/>
      <c r="I33" s="31"/>
      <c r="J33" s="7"/>
      <c r="K33" s="7"/>
      <c r="L33" s="7"/>
      <c r="M33" s="7"/>
    </row>
    <row r="34" spans="2:13" ht="15" thickTop="1" x14ac:dyDescent="0.2">
      <c r="B34" s="42" t="s">
        <v>2</v>
      </c>
      <c r="C34" s="11" t="s">
        <v>3</v>
      </c>
      <c r="D34" s="43" t="s">
        <v>4</v>
      </c>
      <c r="E34" s="44" t="s">
        <v>22</v>
      </c>
      <c r="F34" s="7"/>
      <c r="G34" s="7"/>
      <c r="H34" s="31"/>
      <c r="I34" s="31"/>
      <c r="J34" s="7"/>
      <c r="K34" s="7"/>
      <c r="L34" s="7"/>
      <c r="M34" s="7"/>
    </row>
    <row r="35" spans="2:13" ht="15" thickBot="1" x14ac:dyDescent="0.25">
      <c r="B35" s="45"/>
      <c r="C35" s="14" t="s">
        <v>5</v>
      </c>
      <c r="D35" s="14" t="s">
        <v>6</v>
      </c>
      <c r="E35" s="46" t="s">
        <v>23</v>
      </c>
      <c r="F35" s="7"/>
      <c r="G35" s="7"/>
      <c r="H35" s="31"/>
      <c r="I35" s="31"/>
      <c r="J35" s="7"/>
      <c r="K35" s="7"/>
      <c r="L35" s="7"/>
      <c r="M35" s="7"/>
    </row>
    <row r="36" spans="2:13" ht="15" x14ac:dyDescent="0.25">
      <c r="B36" s="47" t="str">
        <f>B16</f>
        <v>IA</v>
      </c>
      <c r="C36" s="48">
        <f>C16*(-1)</f>
        <v>-90000</v>
      </c>
      <c r="D36" s="48">
        <f>D16</f>
        <v>115000</v>
      </c>
      <c r="E36" s="49">
        <f>-(D36/C36)-1</f>
        <v>0.27777777777777768</v>
      </c>
      <c r="F36" s="7"/>
      <c r="G36" s="7"/>
      <c r="H36" s="31"/>
      <c r="I36" s="31"/>
      <c r="J36" s="7"/>
      <c r="K36" s="7"/>
      <c r="L36" s="7"/>
      <c r="M36" s="7"/>
    </row>
    <row r="37" spans="2:13" ht="15" x14ac:dyDescent="0.25">
      <c r="B37" s="50" t="str">
        <f>B17</f>
        <v>IB</v>
      </c>
      <c r="C37" s="51">
        <f>C17*(-1)</f>
        <v>-190000</v>
      </c>
      <c r="D37" s="51">
        <f>D17</f>
        <v>199500</v>
      </c>
      <c r="E37" s="52">
        <f>-(D37/C37)-1</f>
        <v>5.0000000000000044E-2</v>
      </c>
      <c r="F37" s="7"/>
      <c r="G37" s="7"/>
      <c r="H37" s="7"/>
      <c r="I37" s="7"/>
      <c r="J37" s="7"/>
      <c r="K37" s="7"/>
      <c r="L37" s="7"/>
      <c r="M37" s="7"/>
    </row>
    <row r="38" spans="2:13" ht="15" x14ac:dyDescent="0.25">
      <c r="B38" s="50" t="str">
        <f>B18</f>
        <v>IC</v>
      </c>
      <c r="C38" s="51">
        <f>C18*(-1)</f>
        <v>-70000</v>
      </c>
      <c r="D38" s="51">
        <f>D18</f>
        <v>77000</v>
      </c>
      <c r="E38" s="52">
        <f>-(D38/C38)-1</f>
        <v>0.10000000000000009</v>
      </c>
      <c r="F38" s="7"/>
      <c r="G38" s="7"/>
      <c r="H38" s="7"/>
      <c r="I38" s="7"/>
      <c r="J38" s="7"/>
      <c r="K38" s="7"/>
      <c r="L38" s="7"/>
      <c r="M38" s="7"/>
    </row>
    <row r="39" spans="2:13" ht="15" x14ac:dyDescent="0.25">
      <c r="B39" s="50" t="str">
        <f>B19</f>
        <v>ID</v>
      </c>
      <c r="C39" s="51">
        <f>C19*(-1)</f>
        <v>-80000</v>
      </c>
      <c r="D39" s="51">
        <f>D19</f>
        <v>104000</v>
      </c>
      <c r="E39" s="52">
        <f>-(D39/C39)-1</f>
        <v>0.30000000000000004</v>
      </c>
      <c r="F39" s="7"/>
      <c r="G39" s="7"/>
      <c r="H39" s="7"/>
      <c r="I39" s="7"/>
      <c r="J39" s="7"/>
      <c r="K39" s="7"/>
      <c r="L39" s="7"/>
      <c r="M39" s="7"/>
    </row>
    <row r="40" spans="2:13" ht="15.75" thickBot="1" x14ac:dyDescent="0.3">
      <c r="B40" s="53" t="str">
        <f>B20</f>
        <v>IE</v>
      </c>
      <c r="C40" s="54">
        <f>C20*(-1)</f>
        <v>-60000</v>
      </c>
      <c r="D40" s="54">
        <f>D20</f>
        <v>72000</v>
      </c>
      <c r="E40" s="55">
        <f>-(D40/C40)-1</f>
        <v>0.19999999999999996</v>
      </c>
      <c r="F40" s="7"/>
      <c r="G40" s="7"/>
      <c r="H40" s="7"/>
      <c r="I40" s="7"/>
      <c r="J40" s="7"/>
      <c r="K40" s="7"/>
      <c r="L40" s="7"/>
      <c r="M40" s="7"/>
    </row>
    <row r="41" spans="2:13" ht="15" thickTop="1" x14ac:dyDescent="0.2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2:13" ht="23.1" customHeight="1" x14ac:dyDescent="0.3">
      <c r="B42" s="41" t="s">
        <v>24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2:13" ht="15" thickBot="1" x14ac:dyDescent="0.25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2:13" ht="17.25" customHeight="1" thickTop="1" thickBot="1" x14ac:dyDescent="0.25">
      <c r="B44" s="56" t="s">
        <v>2</v>
      </c>
      <c r="C44" s="57" t="s">
        <v>3</v>
      </c>
      <c r="D44" s="58" t="s">
        <v>4</v>
      </c>
      <c r="E44" s="59" t="s">
        <v>36</v>
      </c>
      <c r="F44" s="60" t="s">
        <v>25</v>
      </c>
      <c r="G44" s="7"/>
      <c r="H44" s="7"/>
      <c r="I44" s="7"/>
      <c r="J44" s="7"/>
      <c r="K44" s="7"/>
      <c r="L44" s="7"/>
      <c r="M44" s="7"/>
    </row>
    <row r="45" spans="2:13" ht="15" x14ac:dyDescent="0.25">
      <c r="B45" s="47" t="str">
        <f t="shared" ref="B45:D49" si="0">B36</f>
        <v>IA</v>
      </c>
      <c r="C45" s="61">
        <f t="shared" si="0"/>
        <v>-90000</v>
      </c>
      <c r="D45" s="62">
        <f t="shared" si="0"/>
        <v>115000</v>
      </c>
      <c r="E45" s="63">
        <f>-(D45/C45)-1</f>
        <v>0.27777777777777768</v>
      </c>
      <c r="F45" s="64">
        <f>RANK(E45,$E$45:$E$49,0)</f>
        <v>2</v>
      </c>
      <c r="G45" s="7"/>
      <c r="H45" s="7"/>
      <c r="I45" s="7"/>
      <c r="J45" s="7"/>
      <c r="K45" s="7"/>
      <c r="L45" s="7"/>
      <c r="M45" s="7"/>
    </row>
    <row r="46" spans="2:13" ht="15" x14ac:dyDescent="0.25">
      <c r="B46" s="50" t="str">
        <f t="shared" si="0"/>
        <v>IB</v>
      </c>
      <c r="C46" s="65">
        <f t="shared" si="0"/>
        <v>-190000</v>
      </c>
      <c r="D46" s="66">
        <f t="shared" si="0"/>
        <v>199500</v>
      </c>
      <c r="E46" s="67">
        <f>-(D46/C46)-1</f>
        <v>5.0000000000000044E-2</v>
      </c>
      <c r="F46" s="68">
        <f>RANK(E46,$E$45:$E$49,0)</f>
        <v>5</v>
      </c>
      <c r="G46" s="7"/>
      <c r="H46" s="7"/>
      <c r="I46" s="7"/>
      <c r="J46" s="7"/>
      <c r="K46" s="7"/>
      <c r="L46" s="7"/>
      <c r="M46" s="7"/>
    </row>
    <row r="47" spans="2:13" ht="15" x14ac:dyDescent="0.25">
      <c r="B47" s="50" t="str">
        <f t="shared" si="0"/>
        <v>IC</v>
      </c>
      <c r="C47" s="65">
        <f t="shared" si="0"/>
        <v>-70000</v>
      </c>
      <c r="D47" s="66">
        <f t="shared" si="0"/>
        <v>77000</v>
      </c>
      <c r="E47" s="67">
        <f>-(D47/C47)-1</f>
        <v>0.10000000000000009</v>
      </c>
      <c r="F47" s="68">
        <f>RANK(E47,$E$45:$E$49,0)</f>
        <v>4</v>
      </c>
      <c r="G47" s="7"/>
      <c r="H47" s="7"/>
      <c r="I47" s="7"/>
      <c r="J47" s="7"/>
      <c r="K47" s="7"/>
      <c r="L47" s="7"/>
      <c r="M47" s="7"/>
    </row>
    <row r="48" spans="2:13" ht="15" x14ac:dyDescent="0.25">
      <c r="B48" s="50" t="str">
        <f t="shared" si="0"/>
        <v>ID</v>
      </c>
      <c r="C48" s="65">
        <f t="shared" si="0"/>
        <v>-80000</v>
      </c>
      <c r="D48" s="66">
        <f t="shared" si="0"/>
        <v>104000</v>
      </c>
      <c r="E48" s="67">
        <f>-(D48/C48)-1</f>
        <v>0.30000000000000004</v>
      </c>
      <c r="F48" s="68">
        <f>RANK(E48,$E$45:$E$49,0)</f>
        <v>1</v>
      </c>
      <c r="G48" s="7"/>
      <c r="H48" s="7"/>
      <c r="I48" s="7"/>
      <c r="J48" s="7"/>
      <c r="K48" s="7"/>
      <c r="L48" s="7"/>
      <c r="M48" s="7"/>
    </row>
    <row r="49" spans="2:13" ht="15.75" thickBot="1" x14ac:dyDescent="0.3">
      <c r="B49" s="53" t="str">
        <f t="shared" si="0"/>
        <v>IE</v>
      </c>
      <c r="C49" s="69">
        <f t="shared" si="0"/>
        <v>-60000</v>
      </c>
      <c r="D49" s="70">
        <f t="shared" si="0"/>
        <v>72000</v>
      </c>
      <c r="E49" s="71">
        <f>-(D49/C49)-1</f>
        <v>0.19999999999999996</v>
      </c>
      <c r="F49" s="72">
        <f>RANK(E49,$E$45:$E$49,0)</f>
        <v>3</v>
      </c>
      <c r="G49" s="7"/>
      <c r="H49" s="7"/>
      <c r="I49" s="7"/>
      <c r="J49" s="7"/>
      <c r="K49" s="7"/>
      <c r="L49" s="7"/>
      <c r="M49" s="7"/>
    </row>
    <row r="50" spans="2:13" ht="15" thickTop="1" x14ac:dyDescent="0.2">
      <c r="B50" s="7"/>
      <c r="C50" s="7"/>
      <c r="D50" s="7"/>
      <c r="E50" s="7"/>
      <c r="F50" s="26"/>
      <c r="G50" s="7"/>
      <c r="H50" s="7"/>
      <c r="I50" s="7"/>
      <c r="J50" s="7"/>
      <c r="K50" s="7"/>
      <c r="L50" s="7"/>
      <c r="M50" s="7"/>
    </row>
    <row r="51" spans="2:13" ht="15" x14ac:dyDescent="0.25">
      <c r="B51" s="73" t="s">
        <v>26</v>
      </c>
      <c r="C51" s="7"/>
      <c r="D51" s="7"/>
      <c r="E51" s="7"/>
      <c r="F51" s="26"/>
      <c r="G51" s="7"/>
      <c r="H51" s="7"/>
      <c r="I51" s="7"/>
      <c r="J51" s="7"/>
      <c r="K51" s="7"/>
      <c r="L51" s="7"/>
      <c r="M51" s="7"/>
    </row>
    <row r="52" spans="2:13" ht="7.5" customHeight="1" thickBot="1" x14ac:dyDescent="0.25">
      <c r="B52" s="7"/>
      <c r="C52" s="7"/>
      <c r="D52" s="7"/>
      <c r="E52" s="7"/>
      <c r="F52" s="26"/>
      <c r="G52" s="7"/>
      <c r="H52" s="7"/>
      <c r="I52" s="7"/>
      <c r="J52" s="7"/>
      <c r="K52" s="7"/>
      <c r="L52" s="7"/>
      <c r="M52" s="7"/>
    </row>
    <row r="53" spans="2:13" ht="17.25" customHeight="1" thickTop="1" thickBot="1" x14ac:dyDescent="0.25">
      <c r="B53" s="74" t="s">
        <v>2</v>
      </c>
      <c r="C53" s="75" t="s">
        <v>3</v>
      </c>
      <c r="D53" s="76" t="s">
        <v>4</v>
      </c>
      <c r="E53" s="59" t="s">
        <v>36</v>
      </c>
      <c r="F53" s="77" t="s">
        <v>25</v>
      </c>
      <c r="G53" s="7"/>
      <c r="H53" s="7"/>
      <c r="I53" s="7"/>
      <c r="J53" s="7"/>
      <c r="K53" s="7"/>
      <c r="L53" s="7"/>
      <c r="M53" s="7"/>
    </row>
    <row r="54" spans="2:13" x14ac:dyDescent="0.2">
      <c r="B54" s="78" t="s">
        <v>10</v>
      </c>
      <c r="C54" s="79">
        <v>-80000</v>
      </c>
      <c r="D54" s="80">
        <v>104000</v>
      </c>
      <c r="E54" s="81">
        <v>0.30000000000000004</v>
      </c>
      <c r="F54" s="82">
        <v>1</v>
      </c>
      <c r="G54" s="7"/>
      <c r="H54" s="7"/>
      <c r="I54" s="7"/>
      <c r="J54" s="7"/>
      <c r="K54" s="7"/>
      <c r="L54" s="7"/>
      <c r="M54" s="7"/>
    </row>
    <row r="55" spans="2:13" x14ac:dyDescent="0.2">
      <c r="B55" s="83" t="s">
        <v>11</v>
      </c>
      <c r="C55" s="84">
        <v>-60000</v>
      </c>
      <c r="D55" s="85">
        <v>72000</v>
      </c>
      <c r="E55" s="86">
        <v>0.19999999999999996</v>
      </c>
      <c r="F55" s="87">
        <v>2</v>
      </c>
      <c r="G55" s="7"/>
      <c r="H55" s="7"/>
      <c r="I55" s="7"/>
      <c r="J55" s="7"/>
      <c r="K55" s="7"/>
      <c r="L55" s="7"/>
      <c r="M55" s="7"/>
    </row>
    <row r="56" spans="2:13" x14ac:dyDescent="0.2">
      <c r="B56" s="83" t="s">
        <v>7</v>
      </c>
      <c r="C56" s="84">
        <v>-100000</v>
      </c>
      <c r="D56" s="85">
        <v>115000</v>
      </c>
      <c r="E56" s="86">
        <v>0.14999999999999991</v>
      </c>
      <c r="F56" s="87">
        <v>3</v>
      </c>
      <c r="G56" s="7"/>
      <c r="H56" s="7"/>
      <c r="I56" s="7"/>
      <c r="J56" s="7"/>
      <c r="K56" s="7"/>
      <c r="L56" s="7"/>
      <c r="M56" s="7"/>
    </row>
    <row r="57" spans="2:13" x14ac:dyDescent="0.2">
      <c r="B57" s="83" t="s">
        <v>9</v>
      </c>
      <c r="C57" s="84">
        <v>-70000</v>
      </c>
      <c r="D57" s="85">
        <v>77000</v>
      </c>
      <c r="E57" s="86">
        <v>0.10000000000000009</v>
      </c>
      <c r="F57" s="87">
        <v>4</v>
      </c>
      <c r="G57" s="7"/>
      <c r="H57" s="7"/>
      <c r="I57" s="7"/>
      <c r="J57" s="7"/>
      <c r="K57" s="7"/>
      <c r="L57" s="7"/>
      <c r="M57" s="7"/>
    </row>
    <row r="58" spans="2:13" ht="15" thickBot="1" x14ac:dyDescent="0.25">
      <c r="B58" s="88" t="s">
        <v>8</v>
      </c>
      <c r="C58" s="89">
        <v>-190000</v>
      </c>
      <c r="D58" s="90">
        <v>199500</v>
      </c>
      <c r="E58" s="91">
        <v>5.0000000000000044E-2</v>
      </c>
      <c r="F58" s="92">
        <v>5</v>
      </c>
      <c r="G58" s="7"/>
      <c r="H58" s="7"/>
      <c r="I58" s="7"/>
      <c r="J58" s="7"/>
      <c r="K58" s="7"/>
      <c r="L58" s="7"/>
      <c r="M58" s="7"/>
    </row>
    <row r="59" spans="2:13" ht="15" thickTop="1" x14ac:dyDescent="0.2">
      <c r="B59" s="7"/>
      <c r="C59" s="7"/>
      <c r="D59" s="7"/>
      <c r="E59" s="7"/>
      <c r="F59" s="26"/>
      <c r="G59" s="7"/>
      <c r="H59" s="7"/>
      <c r="I59" s="7"/>
      <c r="J59" s="7"/>
      <c r="K59" s="7"/>
      <c r="L59" s="7"/>
      <c r="M59" s="7"/>
    </row>
    <row r="60" spans="2:13" ht="15" thickBot="1" x14ac:dyDescent="0.25">
      <c r="B60" s="7"/>
      <c r="C60" s="7"/>
      <c r="D60" s="7"/>
      <c r="E60" s="7"/>
      <c r="F60" s="26"/>
      <c r="G60" s="7"/>
      <c r="H60" s="7"/>
      <c r="I60" s="7"/>
      <c r="J60" s="7"/>
      <c r="K60" s="7"/>
      <c r="L60" s="7"/>
      <c r="M60" s="7"/>
    </row>
    <row r="61" spans="2:13" ht="17.25" customHeight="1" thickTop="1" thickBot="1" x14ac:dyDescent="0.25">
      <c r="B61" s="93" t="s">
        <v>2</v>
      </c>
      <c r="C61" s="75" t="s">
        <v>3</v>
      </c>
      <c r="D61" s="94" t="s">
        <v>4</v>
      </c>
      <c r="E61" s="95" t="s">
        <v>36</v>
      </c>
      <c r="F61" s="95" t="s">
        <v>25</v>
      </c>
      <c r="G61" s="96" t="s">
        <v>28</v>
      </c>
      <c r="H61" s="7"/>
      <c r="I61" s="7"/>
      <c r="J61" s="7"/>
      <c r="K61" s="7"/>
      <c r="L61" s="7"/>
      <c r="M61" s="7"/>
    </row>
    <row r="62" spans="2:13" ht="15" x14ac:dyDescent="0.25">
      <c r="B62" s="47" t="str">
        <f>B54</f>
        <v>ID</v>
      </c>
      <c r="C62" s="97">
        <f>C54*(-1)</f>
        <v>80000</v>
      </c>
      <c r="D62" s="98">
        <f>D54</f>
        <v>104000</v>
      </c>
      <c r="E62" s="99">
        <f>E54</f>
        <v>0.30000000000000004</v>
      </c>
      <c r="F62" s="100">
        <f>F54</f>
        <v>1</v>
      </c>
      <c r="G62" s="101">
        <f>C62</f>
        <v>80000</v>
      </c>
      <c r="H62" s="7"/>
      <c r="I62" s="7"/>
      <c r="J62" s="7"/>
      <c r="K62" s="7"/>
      <c r="L62" s="7"/>
      <c r="M62" s="7"/>
    </row>
    <row r="63" spans="2:13" ht="15" x14ac:dyDescent="0.25">
      <c r="B63" s="50" t="str">
        <f t="shared" ref="B63:F66" si="1">B55</f>
        <v>IE</v>
      </c>
      <c r="C63" s="102">
        <f t="shared" ref="C63:C66" si="2">C55*(-1)</f>
        <v>60000</v>
      </c>
      <c r="D63" s="103">
        <f t="shared" si="1"/>
        <v>72000</v>
      </c>
      <c r="E63" s="104">
        <f t="shared" si="1"/>
        <v>0.19999999999999996</v>
      </c>
      <c r="F63" s="105">
        <f t="shared" si="1"/>
        <v>2</v>
      </c>
      <c r="G63" s="106">
        <f>G62+C63</f>
        <v>140000</v>
      </c>
      <c r="H63" s="7"/>
      <c r="I63" s="7"/>
      <c r="J63" s="7"/>
      <c r="K63" s="7"/>
      <c r="L63" s="7"/>
      <c r="M63" s="7"/>
    </row>
    <row r="64" spans="2:13" ht="15" x14ac:dyDescent="0.25">
      <c r="B64" s="50" t="str">
        <f t="shared" si="1"/>
        <v>IA</v>
      </c>
      <c r="C64" s="102">
        <f t="shared" si="2"/>
        <v>100000</v>
      </c>
      <c r="D64" s="103">
        <f t="shared" si="1"/>
        <v>115000</v>
      </c>
      <c r="E64" s="104">
        <f t="shared" si="1"/>
        <v>0.14999999999999991</v>
      </c>
      <c r="F64" s="105">
        <f t="shared" si="1"/>
        <v>3</v>
      </c>
      <c r="G64" s="106">
        <f t="shared" ref="G64:G66" si="3">G63+C64</f>
        <v>240000</v>
      </c>
      <c r="H64" s="7"/>
      <c r="I64" s="7"/>
      <c r="J64" s="7"/>
      <c r="K64" s="7"/>
      <c r="L64" s="7"/>
      <c r="M64" s="7"/>
    </row>
    <row r="65" spans="2:13" ht="15" x14ac:dyDescent="0.25">
      <c r="B65" s="50" t="str">
        <f t="shared" si="1"/>
        <v>IC</v>
      </c>
      <c r="C65" s="102">
        <f t="shared" si="2"/>
        <v>70000</v>
      </c>
      <c r="D65" s="103">
        <f t="shared" si="1"/>
        <v>77000</v>
      </c>
      <c r="E65" s="104">
        <f t="shared" si="1"/>
        <v>0.10000000000000009</v>
      </c>
      <c r="F65" s="105">
        <f t="shared" si="1"/>
        <v>4</v>
      </c>
      <c r="G65" s="106">
        <f t="shared" si="3"/>
        <v>310000</v>
      </c>
      <c r="H65" s="7"/>
      <c r="I65" s="7"/>
      <c r="J65" s="7"/>
      <c r="K65" s="7"/>
      <c r="L65" s="7"/>
      <c r="M65" s="7"/>
    </row>
    <row r="66" spans="2:13" ht="15.75" thickBot="1" x14ac:dyDescent="0.3">
      <c r="B66" s="53" t="str">
        <f t="shared" si="1"/>
        <v>IB</v>
      </c>
      <c r="C66" s="107">
        <f t="shared" si="2"/>
        <v>190000</v>
      </c>
      <c r="D66" s="108">
        <f t="shared" si="1"/>
        <v>199500</v>
      </c>
      <c r="E66" s="109">
        <f t="shared" si="1"/>
        <v>5.0000000000000044E-2</v>
      </c>
      <c r="F66" s="110">
        <f t="shared" si="1"/>
        <v>5</v>
      </c>
      <c r="G66" s="111">
        <f t="shared" si="3"/>
        <v>500000</v>
      </c>
      <c r="H66" s="7"/>
      <c r="I66" s="7"/>
      <c r="J66" s="7"/>
      <c r="K66" s="7"/>
      <c r="L66" s="7"/>
      <c r="M66" s="7"/>
    </row>
    <row r="67" spans="2:13" ht="15" thickTop="1" x14ac:dyDescent="0.2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2:13" x14ac:dyDescent="0.2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2:13" ht="20.25" x14ac:dyDescent="0.3">
      <c r="B69" s="41" t="s">
        <v>29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2:13" x14ac:dyDescent="0.2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2:13" ht="15" thickBot="1" x14ac:dyDescent="0.25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25" customHeight="1" thickBot="1" x14ac:dyDescent="0.25">
      <c r="B72" s="112" t="s">
        <v>14</v>
      </c>
      <c r="C72" s="113" t="s">
        <v>15</v>
      </c>
      <c r="D72" s="114" t="s">
        <v>16</v>
      </c>
      <c r="E72" s="115" t="s">
        <v>25</v>
      </c>
      <c r="F72" s="7"/>
      <c r="G72" s="7"/>
      <c r="H72" s="7"/>
      <c r="I72" s="7"/>
      <c r="J72" s="7"/>
      <c r="K72" s="7"/>
      <c r="L72" s="7"/>
      <c r="M72" s="7"/>
    </row>
    <row r="73" spans="2:13" ht="15" x14ac:dyDescent="0.25">
      <c r="B73" s="116" t="str">
        <f t="shared" ref="B73:D75" si="4">B26</f>
        <v>FA</v>
      </c>
      <c r="C73" s="117">
        <f t="shared" si="4"/>
        <v>80000</v>
      </c>
      <c r="D73" s="118">
        <f t="shared" si="4"/>
        <v>0.08</v>
      </c>
      <c r="E73" s="119">
        <f>RANK(D73,$D$73:$D$76,4)</f>
        <v>2</v>
      </c>
      <c r="F73" s="7"/>
      <c r="G73" s="7"/>
      <c r="H73" s="7"/>
      <c r="I73" s="7"/>
      <c r="J73" s="7"/>
      <c r="K73" s="7"/>
      <c r="L73" s="7"/>
      <c r="M73" s="7"/>
    </row>
    <row r="74" spans="2:13" ht="15" x14ac:dyDescent="0.25">
      <c r="B74" s="116" t="str">
        <f t="shared" si="4"/>
        <v>FB</v>
      </c>
      <c r="C74" s="120">
        <f t="shared" si="4"/>
        <v>120000</v>
      </c>
      <c r="D74" s="121">
        <f t="shared" si="4"/>
        <v>0.125</v>
      </c>
      <c r="E74" s="122">
        <f>RANK(D74,$D$73:$D$76,4)</f>
        <v>3</v>
      </c>
      <c r="F74" s="7"/>
      <c r="G74" s="7"/>
      <c r="H74" s="7"/>
      <c r="I74" s="7"/>
      <c r="J74" s="7"/>
      <c r="K74" s="7"/>
      <c r="L74" s="7"/>
      <c r="M74" s="7"/>
    </row>
    <row r="75" spans="2:13" ht="15" x14ac:dyDescent="0.25">
      <c r="B75" s="116" t="str">
        <f t="shared" si="4"/>
        <v>FC</v>
      </c>
      <c r="C75" s="120">
        <f t="shared" si="4"/>
        <v>180000</v>
      </c>
      <c r="D75" s="121">
        <f t="shared" si="4"/>
        <v>0.15</v>
      </c>
      <c r="E75" s="122">
        <f>RANK(D75,$D$73:$D$76,4)</f>
        <v>4</v>
      </c>
      <c r="F75" s="7"/>
      <c r="G75" s="7"/>
      <c r="H75" s="7"/>
      <c r="I75" s="7"/>
      <c r="J75" s="7"/>
      <c r="K75" s="7"/>
      <c r="L75" s="7"/>
      <c r="M75" s="7"/>
    </row>
    <row r="76" spans="2:13" ht="15.75" thickBot="1" x14ac:dyDescent="0.3">
      <c r="B76" s="123" t="str">
        <f>B29</f>
        <v>FD (eigene Mittel)</v>
      </c>
      <c r="C76" s="124">
        <f>C29</f>
        <v>100000</v>
      </c>
      <c r="D76" s="125">
        <f>C22</f>
        <v>0.04</v>
      </c>
      <c r="E76" s="126">
        <f>RANK(D76,$D$73:$D$76,4)</f>
        <v>1</v>
      </c>
      <c r="F76" s="7"/>
      <c r="G76" s="7"/>
      <c r="H76" s="7"/>
      <c r="I76" s="7"/>
      <c r="J76" s="7"/>
      <c r="K76" s="7"/>
      <c r="L76" s="7"/>
      <c r="M76" s="7"/>
    </row>
    <row r="77" spans="2:13" x14ac:dyDescent="0.2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2:13" x14ac:dyDescent="0.2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2:13" ht="15" x14ac:dyDescent="0.25">
      <c r="B79" s="73" t="s">
        <v>30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2:13" ht="15" thickBot="1" x14ac:dyDescent="0.25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2:13" ht="28.5" x14ac:dyDescent="0.2">
      <c r="B81" s="127" t="s">
        <v>14</v>
      </c>
      <c r="C81" s="128" t="s">
        <v>15</v>
      </c>
      <c r="D81" s="127" t="s">
        <v>16</v>
      </c>
      <c r="E81" s="129" t="s">
        <v>25</v>
      </c>
      <c r="F81" s="130" t="s">
        <v>31</v>
      </c>
      <c r="G81" s="7"/>
      <c r="H81" s="7"/>
      <c r="I81" s="7"/>
      <c r="J81" s="7"/>
      <c r="K81" s="7"/>
      <c r="L81" s="7"/>
      <c r="M81" s="7"/>
    </row>
    <row r="82" spans="2:13" ht="15" x14ac:dyDescent="0.25">
      <c r="B82" s="131" t="s">
        <v>20</v>
      </c>
      <c r="C82" s="132">
        <v>100000</v>
      </c>
      <c r="D82" s="133">
        <v>0.04</v>
      </c>
      <c r="E82" s="134">
        <v>1</v>
      </c>
      <c r="F82" s="135">
        <f>C82</f>
        <v>100000</v>
      </c>
      <c r="G82" s="7"/>
      <c r="H82" s="7"/>
      <c r="I82" s="7"/>
      <c r="J82" s="7"/>
      <c r="K82" s="7"/>
      <c r="L82" s="7"/>
      <c r="M82" s="7"/>
    </row>
    <row r="83" spans="2:13" ht="15" x14ac:dyDescent="0.25">
      <c r="B83" s="131" t="s">
        <v>17</v>
      </c>
      <c r="C83" s="132">
        <v>80000</v>
      </c>
      <c r="D83" s="133">
        <v>0.08</v>
      </c>
      <c r="E83" s="134">
        <v>2</v>
      </c>
      <c r="F83" s="135">
        <f>F82+C83</f>
        <v>180000</v>
      </c>
      <c r="G83" s="7"/>
      <c r="H83" s="7"/>
      <c r="I83" s="7"/>
      <c r="J83" s="7"/>
      <c r="K83" s="7"/>
      <c r="L83" s="7"/>
      <c r="M83" s="7"/>
    </row>
    <row r="84" spans="2:13" ht="15" x14ac:dyDescent="0.25">
      <c r="B84" s="131" t="s">
        <v>18</v>
      </c>
      <c r="C84" s="132">
        <v>120000</v>
      </c>
      <c r="D84" s="133">
        <v>0.125</v>
      </c>
      <c r="E84" s="134">
        <v>3</v>
      </c>
      <c r="F84" s="135">
        <f t="shared" ref="F84:F85" si="5">F83+C84</f>
        <v>300000</v>
      </c>
      <c r="G84" s="7"/>
      <c r="H84" s="7"/>
      <c r="I84" s="7"/>
      <c r="J84" s="7"/>
      <c r="K84" s="7"/>
      <c r="L84" s="7"/>
      <c r="M84" s="7"/>
    </row>
    <row r="85" spans="2:13" ht="15.75" thickBot="1" x14ac:dyDescent="0.3">
      <c r="B85" s="136" t="s">
        <v>19</v>
      </c>
      <c r="C85" s="137">
        <v>180000</v>
      </c>
      <c r="D85" s="138">
        <v>0.15</v>
      </c>
      <c r="E85" s="134">
        <v>4</v>
      </c>
      <c r="F85" s="135">
        <f t="shared" si="5"/>
        <v>480000</v>
      </c>
      <c r="G85" s="7"/>
      <c r="H85" s="7"/>
      <c r="I85" s="7"/>
      <c r="J85" s="7"/>
      <c r="K85" s="7"/>
      <c r="L85" s="139"/>
      <c r="M85" s="7"/>
    </row>
    <row r="86" spans="2:13" x14ac:dyDescent="0.2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2:13" ht="20.25" x14ac:dyDescent="0.3">
      <c r="B87" s="41" t="s">
        <v>32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2:13" x14ac:dyDescent="0.2">
      <c r="B88" s="139"/>
      <c r="C88" s="139"/>
      <c r="D88" s="139"/>
      <c r="E88" s="139"/>
      <c r="F88" s="139"/>
      <c r="G88" s="139"/>
      <c r="H88" s="7"/>
      <c r="I88" s="7"/>
      <c r="J88" s="7"/>
      <c r="K88" s="7"/>
      <c r="L88" s="7"/>
      <c r="M88" s="7"/>
    </row>
    <row r="89" spans="2:13" x14ac:dyDescent="0.2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2:13" x14ac:dyDescent="0.2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2:13" x14ac:dyDescent="0.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2:13" x14ac:dyDescent="0.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2:13" x14ac:dyDescent="0.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2:13" x14ac:dyDescent="0.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2:13" x14ac:dyDescent="0.2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2:13" x14ac:dyDescent="0.2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2:13" x14ac:dyDescent="0.2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2:13" x14ac:dyDescent="0.2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2:13" x14ac:dyDescent="0.2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2:13" x14ac:dyDescent="0.2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2:13" x14ac:dyDescent="0.2">
      <c r="B101" s="140"/>
      <c r="C101" s="140"/>
      <c r="D101" s="140"/>
      <c r="E101" s="140"/>
      <c r="F101" s="140"/>
      <c r="G101" s="140"/>
      <c r="H101" s="7"/>
      <c r="I101" s="7"/>
      <c r="J101" s="7"/>
      <c r="K101" s="7"/>
      <c r="L101" s="7"/>
      <c r="M101" s="7"/>
    </row>
    <row r="102" spans="2:13" x14ac:dyDescent="0.2">
      <c r="B102" s="141"/>
      <c r="C102" s="142"/>
      <c r="D102" s="141"/>
      <c r="E102" s="141"/>
      <c r="F102" s="141"/>
      <c r="G102" s="140"/>
      <c r="H102" s="7"/>
      <c r="I102" s="7"/>
      <c r="J102" s="7"/>
      <c r="K102" s="7"/>
      <c r="L102" s="7"/>
      <c r="M102" s="7"/>
    </row>
    <row r="103" spans="2:13" x14ac:dyDescent="0.2">
      <c r="B103" s="143"/>
      <c r="C103" s="143"/>
      <c r="D103" s="143"/>
      <c r="E103" s="143"/>
      <c r="F103" s="143"/>
      <c r="G103" s="140"/>
      <c r="H103" s="7"/>
      <c r="I103" s="7"/>
      <c r="J103" s="7"/>
      <c r="K103" s="7"/>
      <c r="L103" s="7"/>
      <c r="M103" s="7"/>
    </row>
    <row r="104" spans="2:13" x14ac:dyDescent="0.2">
      <c r="B104" s="143"/>
      <c r="C104" s="143"/>
      <c r="D104" s="143"/>
      <c r="E104" s="143"/>
      <c r="F104" s="143"/>
      <c r="G104" s="140"/>
      <c r="H104" s="7"/>
      <c r="I104" s="7"/>
      <c r="J104" s="7"/>
      <c r="K104" s="7"/>
      <c r="L104" s="7"/>
      <c r="M104" s="7"/>
    </row>
    <row r="105" spans="2:13" x14ac:dyDescent="0.2">
      <c r="B105" s="143"/>
      <c r="C105" s="143"/>
      <c r="D105" s="143"/>
      <c r="E105" s="143"/>
      <c r="F105" s="143"/>
      <c r="G105" s="140"/>
      <c r="H105" s="7"/>
      <c r="I105" s="7"/>
      <c r="J105" s="7"/>
      <c r="K105" s="7"/>
      <c r="L105" s="7"/>
      <c r="M105" s="7"/>
    </row>
    <row r="106" spans="2:13" x14ac:dyDescent="0.2">
      <c r="B106" s="143"/>
      <c r="C106" s="143"/>
      <c r="D106" s="143"/>
      <c r="E106" s="143"/>
      <c r="F106" s="143"/>
      <c r="G106" s="140"/>
      <c r="H106" s="7"/>
      <c r="I106" s="7"/>
      <c r="J106" s="7"/>
      <c r="K106" s="7"/>
      <c r="L106" s="7"/>
      <c r="M106" s="7"/>
    </row>
    <row r="107" spans="2:13" x14ac:dyDescent="0.2">
      <c r="B107" s="143"/>
      <c r="C107" s="143"/>
      <c r="D107" s="143"/>
      <c r="E107" s="143"/>
      <c r="F107" s="143"/>
      <c r="G107" s="140"/>
      <c r="H107" s="7"/>
      <c r="I107" s="7"/>
      <c r="J107" s="7"/>
      <c r="K107" s="7"/>
      <c r="L107" s="7"/>
      <c r="M107" s="7"/>
    </row>
    <row r="108" spans="2:13" x14ac:dyDescent="0.2">
      <c r="B108" s="140"/>
      <c r="C108" s="140"/>
      <c r="D108" s="140"/>
      <c r="E108" s="140"/>
      <c r="F108" s="140"/>
      <c r="G108" s="140"/>
      <c r="H108" s="7"/>
      <c r="I108" s="7"/>
      <c r="J108" s="7"/>
      <c r="K108" s="7"/>
      <c r="L108" s="7"/>
      <c r="M108" s="7"/>
    </row>
    <row r="109" spans="2:13" x14ac:dyDescent="0.2">
      <c r="B109" s="140"/>
      <c r="C109" s="140"/>
      <c r="D109" s="140"/>
      <c r="E109" s="140"/>
      <c r="F109" s="140"/>
      <c r="G109" s="140"/>
      <c r="H109" s="7"/>
      <c r="I109" s="7"/>
      <c r="J109" s="7"/>
      <c r="K109" s="7"/>
      <c r="L109" s="7"/>
      <c r="M109" s="7"/>
    </row>
    <row r="110" spans="2:13" x14ac:dyDescent="0.2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2:13" x14ac:dyDescent="0.2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2:13" x14ac:dyDescent="0.2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2:13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</sheetData>
  <sheetProtection password="DEC7" sheet="1" objects="1" scenarios="1"/>
  <sortState ref="B79:E82">
    <sortCondition ref="E79:E82"/>
  </sortState>
  <pageMargins left="0.90555555555555556" right="0.82708333333333328" top="0.98402777777777772" bottom="0.98402777777777772" header="0.51180555555555551" footer="0.51180555555555551"/>
  <pageSetup paperSize="9" scale="88" firstPageNumber="0" orientation="portrait" horizontalDpi="300" verticalDpi="300" r:id="rId1"/>
  <headerFooter alignWithMargins="0"/>
  <ignoredErrors>
    <ignoredError sqref="C36:C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DEAN-MODELL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Ela</cp:lastModifiedBy>
  <dcterms:created xsi:type="dcterms:W3CDTF">2009-11-20T15:30:45Z</dcterms:created>
  <dcterms:modified xsi:type="dcterms:W3CDTF">2013-01-04T18:24:14Z</dcterms:modified>
</cp:coreProperties>
</file>