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5600" windowHeight="8505" activeTab="4"/>
  </bookViews>
  <sheets>
    <sheet name="Info" sheetId="5" r:id="rId1"/>
    <sheet name="Äquivalenzziffernk.-einstufig" sheetId="1" r:id="rId2"/>
    <sheet name="Tabelle2" sheetId="2" state="hidden" r:id="rId3"/>
    <sheet name="Tabelle3" sheetId="3" state="hidden" r:id="rId4"/>
    <sheet name="Äquivalenzziffernk.-mehrstufig" sheetId="4" r:id="rId5"/>
  </sheets>
  <externalReferences>
    <externalReference r:id="rId6"/>
  </externalReferences>
  <calcPr calcId="145621"/>
</workbook>
</file>

<file path=xl/calcChain.xml><?xml version="1.0" encoding="utf-8"?>
<calcChain xmlns="http://schemas.openxmlformats.org/spreadsheetml/2006/main">
  <c r="D2" i="1" l="1"/>
  <c r="D62" i="1" l="1"/>
  <c r="B62" i="1"/>
  <c r="D32" i="1"/>
  <c r="B32" i="1"/>
  <c r="E13" i="1"/>
  <c r="E12" i="1"/>
  <c r="E14" i="1"/>
  <c r="E15" i="1"/>
  <c r="E16" i="1"/>
  <c r="E17" i="1"/>
  <c r="E18" i="1"/>
  <c r="E19" i="1"/>
  <c r="E20" i="1"/>
  <c r="E21" i="1"/>
  <c r="E22" i="1"/>
  <c r="E2" i="4"/>
  <c r="C2" i="4"/>
  <c r="B2" i="4"/>
  <c r="B2" i="1"/>
  <c r="B22" i="4"/>
  <c r="B21" i="4"/>
  <c r="B20" i="4"/>
  <c r="G19" i="4"/>
  <c r="F19" i="4"/>
  <c r="E19" i="4"/>
  <c r="D19" i="4"/>
  <c r="E22" i="4" s="1"/>
  <c r="E26" i="4" s="1"/>
  <c r="C19" i="4"/>
  <c r="C22" i="4"/>
  <c r="C26" i="4" s="1"/>
  <c r="B19" i="4"/>
  <c r="G18" i="4"/>
  <c r="F18" i="4"/>
  <c r="E18" i="4"/>
  <c r="C18" i="4"/>
  <c r="D18" i="4"/>
  <c r="C21" i="4" s="1"/>
  <c r="C25" i="4" s="1"/>
  <c r="B18" i="4"/>
  <c r="G17" i="4"/>
  <c r="G20" i="4" s="1"/>
  <c r="G24" i="4" s="1"/>
  <c r="F17" i="4"/>
  <c r="E17" i="4"/>
  <c r="D17" i="4"/>
  <c r="C17" i="4"/>
  <c r="B17" i="4"/>
  <c r="B16" i="4"/>
  <c r="B15" i="4"/>
  <c r="B14" i="4"/>
  <c r="D20" i="4"/>
  <c r="F21" i="4"/>
  <c r="F25" i="4" s="1"/>
  <c r="F22" i="4"/>
  <c r="F26" i="4" s="1"/>
  <c r="G21" i="4"/>
  <c r="G25" i="4" s="1"/>
  <c r="D24" i="4"/>
  <c r="E23" i="1" l="1"/>
  <c r="G22" i="4"/>
  <c r="G26" i="4" s="1"/>
  <c r="D22" i="4"/>
  <c r="D26" i="4" s="1"/>
  <c r="D21" i="4"/>
  <c r="D25" i="4" s="1"/>
  <c r="F14" i="1"/>
  <c r="G14" i="1" s="1"/>
  <c r="C20" i="4"/>
  <c r="C24" i="4" s="1"/>
  <c r="C27" i="4" s="1"/>
  <c r="E21" i="4"/>
  <c r="E25" i="4" s="1"/>
  <c r="C23" i="4"/>
  <c r="D27" i="4"/>
  <c r="F20" i="4"/>
  <c r="E20" i="4"/>
  <c r="E24" i="4" s="1"/>
  <c r="G27" i="4"/>
  <c r="G23" i="4"/>
  <c r="F13" i="1" l="1"/>
  <c r="G13" i="1" s="1"/>
  <c r="F15" i="1"/>
  <c r="G15" i="1" s="1"/>
  <c r="F17" i="1"/>
  <c r="G17" i="1" s="1"/>
  <c r="F19" i="1"/>
  <c r="G19" i="1" s="1"/>
  <c r="F12" i="1"/>
  <c r="G12" i="1" s="1"/>
  <c r="F16" i="1"/>
  <c r="G16" i="1" s="1"/>
  <c r="F18" i="1"/>
  <c r="G18" i="1" s="1"/>
  <c r="F20" i="1"/>
  <c r="G20" i="1" s="1"/>
  <c r="F22" i="1"/>
  <c r="G22" i="1" s="1"/>
  <c r="E23" i="4"/>
  <c r="D23" i="4"/>
  <c r="F21" i="1"/>
  <c r="G21" i="1" s="1"/>
  <c r="E27" i="4"/>
  <c r="F24" i="4"/>
  <c r="F27" i="4" s="1"/>
  <c r="F23" i="4"/>
  <c r="G23" i="1" l="1"/>
</calcChain>
</file>

<file path=xl/sharedStrings.xml><?xml version="1.0" encoding="utf-8"?>
<sst xmlns="http://schemas.openxmlformats.org/spreadsheetml/2006/main" count="50" uniqueCount="42">
  <si>
    <t>Produkt</t>
  </si>
  <si>
    <t>Menge</t>
  </si>
  <si>
    <t>Äquivalenz-
ziffer</t>
  </si>
  <si>
    <t>Rechnungs-
einheiten</t>
  </si>
  <si>
    <t>Stück-
kosten</t>
  </si>
  <si>
    <t>Kosten gesamt</t>
  </si>
  <si>
    <t>A</t>
  </si>
  <si>
    <t>B</t>
  </si>
  <si>
    <t>C</t>
  </si>
  <si>
    <t>D</t>
  </si>
  <si>
    <t>E</t>
  </si>
  <si>
    <t>F</t>
  </si>
  <si>
    <t>G</t>
  </si>
  <si>
    <t>H</t>
  </si>
  <si>
    <t>I</t>
  </si>
  <si>
    <t>J</t>
  </si>
  <si>
    <t>K</t>
  </si>
  <si>
    <t>Ausgabefelder</t>
  </si>
  <si>
    <t>Produkt A</t>
  </si>
  <si>
    <t>Produkt B</t>
  </si>
  <si>
    <t>Produkt C</t>
  </si>
  <si>
    <t>Produkt D</t>
  </si>
  <si>
    <t>Produkt E</t>
  </si>
  <si>
    <t>Materialkosten</t>
  </si>
  <si>
    <t>Lohnkosten</t>
  </si>
  <si>
    <t>Sonstige Kosten</t>
  </si>
  <si>
    <t>Selbstkosten pro Einheit</t>
  </si>
  <si>
    <t>Materialkosten Gesamt</t>
  </si>
  <si>
    <t>Lohnkosten Gesamt</t>
  </si>
  <si>
    <t>Sonstige Kosten Gesamt</t>
  </si>
  <si>
    <t>Selbstkosten Gesamt</t>
  </si>
  <si>
    <t>Die Gesamtkosten betragen:</t>
  </si>
  <si>
    <t xml:space="preserve"> Eingabefelder</t>
  </si>
  <si>
    <t xml:space="preserve"> Ausgabefelder</t>
  </si>
  <si>
    <t xml:space="preserve"> Alle Angaben ohne Gewähr</t>
  </si>
  <si>
    <t>Äquivalenzziffernkalkulation</t>
  </si>
  <si>
    <t>Äquivalenzziffernkalkulation (mehrstufig)</t>
  </si>
  <si>
    <t>Äquivalenzziffernkalkulation (einstufig)</t>
  </si>
  <si>
    <t xml:space="preserve">
Die Äquivalenzziffernkalkulation ist eine Form der Kostenträgerrechnung und kann in Betrieben mit Sortenfertigung angewendet werden. Sie setzt voraus, dass die Kosten der Erzeugnisse in einem bestimmten Verhältnis zueinander stehen. Um die Äquivalenzziffernkalkulation anwenden zu können muss die Sortenfertigung die folgenden Voraussetzungen erfüllen:
 - gleichartige Erzeugnisse (Biersorten, Zigarettensorten etc.)
 - gleichartige Kostenstruktur
 - Sorten stehen in einem festen Kostenverhältnis zueinander
Das Kostenverhältnis zwischen den einzelnen Produkten ( Sorten) wird durch Äquivalenzziffern ausgedrückt und quantifiziert. Hierbei wird einem Produkt die Wertzahl 1 zugewiesen. Die anderen Erzeugnisse erhalten entsprechende Wertzahlen unter oder über 1.
Hinweis: Welchem Erzeugnis die Äquivalenzziffer 1 zugewiesen wird, ist frei wählbar. Häufig wird dem Haupterzeugnis die Wertzahl  1 zugeordnet.
_________
Im Vergleich zur einstufigen Äquivalenzziffernkalkulation werden bei der mehrstufigen Äquivalenzziffernkalkulation mehrere Reihen von Äquivalenzziffern gebildet, so dass einzelne Kostenarten nach unterschiedlichen Äquivalenzziffern den Produkten zugeordnet werden können.</t>
  </si>
  <si>
    <t>Copyright © Controllinglexikon.de 2010</t>
  </si>
  <si>
    <t xml:space="preserve"> © Controllinglexikon.de </t>
  </si>
  <si>
    <t xml:space="preserve">© Controllinglexikon.de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</si>
</sst>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164" formatCode="#,##0.00_ ;[Red]\-#,##0.00\ "/>
    <numFmt numFmtId="165" formatCode="#,##0.0000"/>
  </numFmts>
  <fonts count="3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8"/>
      <name val="Arial"/>
      <family val="2"/>
    </font>
    <font>
      <b/>
      <sz val="12"/>
      <color indexed="8"/>
      <name val="Arial"/>
      <family val="2"/>
    </font>
    <font>
      <b/>
      <sz val="18"/>
      <color indexed="9"/>
      <name val="Arial"/>
      <family val="2"/>
    </font>
    <font>
      <sz val="10"/>
      <color indexed="8"/>
      <name val="Arial"/>
      <family val="2"/>
    </font>
    <font>
      <b/>
      <sz val="10"/>
      <color indexed="8"/>
      <name val="Arial"/>
      <family val="2"/>
    </font>
    <font>
      <sz val="10"/>
      <color indexed="8"/>
      <name val="Arial"/>
      <family val="2"/>
    </font>
    <font>
      <sz val="11"/>
      <color indexed="8"/>
      <name val="Arial"/>
      <family val="2"/>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color indexed="8"/>
      <name val="Calibri"/>
      <family val="2"/>
    </font>
    <font>
      <b/>
      <sz val="18"/>
      <name val="Arial"/>
      <family val="2"/>
    </font>
    <font>
      <sz val="8"/>
      <color theme="0"/>
      <name val="Arial"/>
      <family val="2"/>
    </font>
    <font>
      <sz val="8"/>
      <color rgb="FFFFFFF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bgColor indexed="64"/>
      </patternFill>
    </fill>
    <fill>
      <patternFill patternType="solid">
        <fgColor indexed="9"/>
        <bgColor indexed="64"/>
      </patternFill>
    </fill>
    <fill>
      <patternFill patternType="solid">
        <fgColor indexed="55"/>
        <bgColor indexed="64"/>
      </patternFill>
    </fill>
    <fill>
      <patternFill patternType="solid">
        <fgColor rgb="FF006699"/>
        <bgColor indexed="64"/>
      </patternFill>
    </fill>
    <fill>
      <patternFill patternType="solid">
        <fgColor rgb="FFFFFFF0"/>
        <bgColor indexed="64"/>
      </patternFill>
    </fill>
    <fill>
      <patternFill patternType="solid">
        <fgColor theme="0" tint="-0.24994659260841701"/>
        <bgColor indexed="64"/>
      </patternFill>
    </fill>
    <fill>
      <patternFill patternType="solid">
        <fgColor rgb="FFFFFF99"/>
        <bgColor indexed="64"/>
      </patternFill>
    </fill>
    <fill>
      <patternFill patternType="solid">
        <fgColor theme="0"/>
        <bgColor indexed="64"/>
      </patternFill>
    </fill>
  </fills>
  <borders count="4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0" fillId="20" borderId="1" applyNumberFormat="0" applyAlignment="0" applyProtection="0"/>
    <xf numFmtId="0" fontId="21" fillId="20" borderId="2" applyNumberFormat="0" applyAlignment="0" applyProtection="0"/>
    <xf numFmtId="0" fontId="19" fillId="7" borderId="2" applyNumberFormat="0" applyAlignment="0" applyProtection="0"/>
    <xf numFmtId="0" fontId="26" fillId="0" borderId="4" applyNumberFormat="0" applyFill="0" applyAlignment="0" applyProtection="0"/>
    <xf numFmtId="0" fontId="25" fillId="0" borderId="0" applyNumberFormat="0" applyFill="0" applyBorder="0" applyAlignment="0" applyProtection="0"/>
    <xf numFmtId="0" fontId="17" fillId="4" borderId="0" applyNumberFormat="0" applyBorder="0" applyAlignment="0" applyProtection="0"/>
    <xf numFmtId="0" fontId="12" fillId="22" borderId="9" applyNumberFormat="0" applyFont="0" applyAlignment="0" applyProtection="0"/>
    <xf numFmtId="0" fontId="18" fillId="3" borderId="0" applyNumberFormat="0" applyBorder="0" applyAlignment="0" applyProtection="0"/>
    <xf numFmtId="0" fontId="2" fillId="0" borderId="0"/>
    <xf numFmtId="0" fontId="1" fillId="0" borderId="0"/>
    <xf numFmtId="0" fontId="12" fillId="0" borderId="0"/>
    <xf numFmtId="0" fontId="4"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22" fillId="0" borderId="8" applyNumberFormat="0" applyFill="0" applyAlignment="0" applyProtection="0"/>
    <xf numFmtId="0" fontId="24" fillId="0" borderId="0" applyNumberFormat="0" applyFill="0" applyBorder="0" applyAlignment="0" applyProtection="0"/>
    <xf numFmtId="0" fontId="23" fillId="21" borderId="3" applyNumberFormat="0" applyAlignment="0" applyProtection="0"/>
  </cellStyleXfs>
  <cellXfs count="171">
    <xf numFmtId="0" fontId="0" fillId="0" borderId="0" xfId="0"/>
    <xf numFmtId="164" fontId="0" fillId="0" borderId="0" xfId="0" applyNumberFormat="1" applyAlignment="1" applyProtection="1">
      <alignment vertical="center"/>
    </xf>
    <xf numFmtId="0" fontId="3"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165" fontId="0" fillId="0" borderId="0" xfId="0" applyNumberFormat="1" applyAlignment="1">
      <alignment horizontal="center" vertical="center"/>
    </xf>
    <xf numFmtId="8" fontId="0" fillId="0" borderId="0" xfId="0" applyNumberFormat="1" applyAlignment="1">
      <alignment vertical="center"/>
    </xf>
    <xf numFmtId="0" fontId="4" fillId="24" borderId="0" xfId="36" applyFill="1"/>
    <xf numFmtId="0" fontId="5" fillId="24" borderId="0" xfId="36" applyFont="1" applyFill="1" applyAlignment="1">
      <alignment horizontal="left" indent="1"/>
    </xf>
    <xf numFmtId="0" fontId="5" fillId="24" borderId="0" xfId="35" applyFont="1" applyFill="1" applyBorder="1" applyAlignment="1">
      <alignment horizontal="left" indent="1"/>
    </xf>
    <xf numFmtId="0" fontId="28" fillId="24" borderId="0" xfId="34" applyFont="1" applyFill="1" applyAlignment="1">
      <alignment horizontal="left" indent="1"/>
    </xf>
    <xf numFmtId="0" fontId="4" fillId="24" borderId="0" xfId="36" applyFill="1" applyAlignment="1"/>
    <xf numFmtId="0" fontId="8" fillId="24" borderId="0" xfId="36" applyFont="1" applyFill="1" applyAlignment="1"/>
    <xf numFmtId="0" fontId="5" fillId="0" borderId="0" xfId="0" applyFont="1" applyFill="1" applyAlignment="1">
      <alignment vertical="center"/>
    </xf>
    <xf numFmtId="0" fontId="8" fillId="0" borderId="0" xfId="0" applyFont="1" applyFill="1" applyAlignment="1"/>
    <xf numFmtId="0" fontId="29" fillId="0" borderId="0" xfId="0" quotePrefix="1" applyFont="1" applyFill="1" applyBorder="1" applyAlignment="1" applyProtection="1">
      <alignment vertical="center" wrapText="1"/>
    </xf>
    <xf numFmtId="0" fontId="8" fillId="0" borderId="0" xfId="0" applyFont="1" applyFill="1" applyBorder="1" applyAlignment="1"/>
    <xf numFmtId="0" fontId="11" fillId="0" borderId="0" xfId="0" applyFont="1" applyFill="1"/>
    <xf numFmtId="0" fontId="5" fillId="0" borderId="0" xfId="35" applyFont="1" applyFill="1" applyBorder="1" applyAlignment="1">
      <alignment vertical="center"/>
    </xf>
    <xf numFmtId="0" fontId="11" fillId="0" borderId="0" xfId="0" applyFont="1" applyFill="1" applyBorder="1"/>
    <xf numFmtId="0" fontId="8" fillId="27" borderId="0" xfId="0" applyFont="1" applyFill="1" applyAlignment="1"/>
    <xf numFmtId="164" fontId="0" fillId="27" borderId="0" xfId="0" applyNumberFormat="1" applyFill="1" applyAlignment="1" applyProtection="1">
      <alignment vertical="center"/>
    </xf>
    <xf numFmtId="0" fontId="0" fillId="27" borderId="0" xfId="0" applyFill="1" applyAlignment="1">
      <alignment vertical="center"/>
    </xf>
    <xf numFmtId="0" fontId="8" fillId="27" borderId="0" xfId="36" applyFont="1" applyFill="1" applyBorder="1" applyAlignment="1"/>
    <xf numFmtId="0" fontId="8" fillId="27" borderId="0" xfId="36" applyFont="1" applyFill="1" applyAlignment="1"/>
    <xf numFmtId="0" fontId="11" fillId="30" borderId="0" xfId="0" applyFont="1" applyFill="1" applyBorder="1"/>
    <xf numFmtId="164" fontId="0" fillId="30" borderId="0" xfId="0" applyNumberFormat="1" applyFill="1" applyBorder="1" applyAlignment="1" applyProtection="1">
      <alignment vertical="center"/>
    </xf>
    <xf numFmtId="0" fontId="5" fillId="30" borderId="0" xfId="35" applyFont="1" applyFill="1" applyBorder="1" applyAlignment="1">
      <alignment horizontal="center" vertical="center"/>
    </xf>
    <xf numFmtId="0" fontId="5" fillId="30" borderId="0" xfId="0" applyFont="1" applyFill="1" applyBorder="1" applyAlignment="1">
      <alignment vertical="center"/>
    </xf>
    <xf numFmtId="0" fontId="8" fillId="30" borderId="0" xfId="0" applyFont="1" applyFill="1" applyBorder="1" applyAlignment="1"/>
    <xf numFmtId="0" fontId="29" fillId="30" borderId="0" xfId="0" quotePrefix="1" applyFont="1" applyFill="1" applyBorder="1" applyAlignment="1" applyProtection="1">
      <alignment vertical="center" wrapText="1"/>
    </xf>
    <xf numFmtId="0" fontId="0" fillId="30" borderId="0" xfId="0" applyFill="1" applyBorder="1" applyAlignment="1">
      <alignment vertical="center"/>
    </xf>
    <xf numFmtId="0" fontId="31" fillId="27" borderId="0" xfId="0" applyFont="1" applyFill="1" applyAlignment="1" applyProtection="1">
      <alignment horizontal="right" vertical="top"/>
    </xf>
    <xf numFmtId="0" fontId="7" fillId="26" borderId="0" xfId="0" applyFont="1" applyFill="1" applyBorder="1" applyProtection="1"/>
    <xf numFmtId="0" fontId="30" fillId="26" borderId="0" xfId="0" applyFont="1" applyFill="1" applyBorder="1" applyAlignment="1" applyProtection="1">
      <alignment horizontal="right"/>
    </xf>
    <xf numFmtId="0" fontId="8" fillId="27" borderId="0" xfId="36" applyFont="1" applyFill="1" applyAlignment="1" applyProtection="1"/>
    <xf numFmtId="0" fontId="4" fillId="24" borderId="0" xfId="36" applyFill="1" applyProtection="1">
      <protection locked="0"/>
    </xf>
    <xf numFmtId="0" fontId="8" fillId="27" borderId="0" xfId="36" applyFont="1" applyFill="1" applyAlignment="1" applyProtection="1">
      <protection locked="0"/>
    </xf>
    <xf numFmtId="0" fontId="8" fillId="30" borderId="0" xfId="0" applyFont="1" applyFill="1" applyAlignment="1"/>
    <xf numFmtId="0" fontId="8" fillId="30" borderId="0" xfId="0" applyFont="1" applyFill="1" applyAlignment="1" applyProtection="1">
      <alignment vertical="top" wrapText="1"/>
      <protection locked="0"/>
    </xf>
    <xf numFmtId="0" fontId="8" fillId="30" borderId="0" xfId="0" applyFont="1" applyFill="1" applyAlignment="1" applyProtection="1"/>
    <xf numFmtId="0" fontId="31" fillId="30" borderId="0" xfId="0" applyFont="1" applyFill="1" applyAlignment="1" applyProtection="1">
      <alignment horizontal="right" vertical="top"/>
    </xf>
    <xf numFmtId="164" fontId="0" fillId="30" borderId="0" xfId="0" applyNumberFormat="1" applyFill="1" applyAlignment="1" applyProtection="1">
      <alignment vertical="center"/>
    </xf>
    <xf numFmtId="164" fontId="6" fillId="30" borderId="33" xfId="0" applyNumberFormat="1" applyFont="1" applyFill="1" applyBorder="1" applyAlignment="1" applyProtection="1">
      <alignment horizontal="center" vertical="center" wrapText="1"/>
      <protection locked="0"/>
    </xf>
    <xf numFmtId="164" fontId="6" fillId="30" borderId="34" xfId="0" applyNumberFormat="1" applyFont="1" applyFill="1" applyBorder="1" applyAlignment="1" applyProtection="1">
      <alignment horizontal="center" vertical="center" wrapText="1"/>
      <protection locked="0"/>
    </xf>
    <xf numFmtId="164" fontId="6" fillId="30" borderId="35" xfId="0" applyNumberFormat="1" applyFont="1" applyFill="1" applyBorder="1" applyAlignment="1" applyProtection="1">
      <alignment horizontal="center" vertical="center" wrapText="1"/>
      <protection locked="0"/>
    </xf>
    <xf numFmtId="164" fontId="9" fillId="30" borderId="13" xfId="0" applyNumberFormat="1" applyFont="1" applyFill="1" applyBorder="1" applyAlignment="1" applyProtection="1">
      <alignment horizontal="left" vertical="center" indent="1"/>
    </xf>
    <xf numFmtId="164" fontId="9" fillId="30" borderId="33" xfId="0" applyNumberFormat="1" applyFont="1" applyFill="1" applyBorder="1" applyAlignment="1" applyProtection="1">
      <alignment horizontal="center" vertical="center"/>
      <protection locked="0"/>
    </xf>
    <xf numFmtId="164" fontId="9" fillId="30" borderId="34" xfId="0" applyNumberFormat="1" applyFont="1" applyFill="1" applyBorder="1" applyAlignment="1" applyProtection="1">
      <alignment horizontal="center" vertical="center"/>
      <protection locked="0"/>
    </xf>
    <xf numFmtId="164" fontId="9" fillId="30" borderId="35" xfId="0" applyNumberFormat="1" applyFont="1" applyFill="1" applyBorder="1" applyAlignment="1" applyProtection="1">
      <alignment horizontal="center" vertical="center"/>
      <protection locked="0"/>
    </xf>
    <xf numFmtId="164" fontId="10" fillId="30" borderId="13" xfId="0" applyNumberFormat="1" applyFont="1" applyFill="1" applyBorder="1" applyAlignment="1" applyProtection="1">
      <alignment horizontal="left" vertical="center" indent="1"/>
    </xf>
    <xf numFmtId="164" fontId="10" fillId="30" borderId="33" xfId="0" applyNumberFormat="1" applyFont="1" applyFill="1" applyBorder="1" applyAlignment="1" applyProtection="1">
      <alignment horizontal="center" vertical="center"/>
      <protection locked="0"/>
    </xf>
    <xf numFmtId="0" fontId="8" fillId="30" borderId="34" xfId="0" applyFont="1" applyFill="1" applyBorder="1" applyAlignment="1" applyProtection="1">
      <alignment horizontal="center" vertical="center"/>
      <protection locked="0"/>
    </xf>
    <xf numFmtId="0" fontId="8" fillId="30" borderId="35" xfId="0" applyFont="1" applyFill="1" applyBorder="1" applyAlignment="1" applyProtection="1">
      <alignment horizontal="center" vertical="center"/>
      <protection locked="0"/>
    </xf>
    <xf numFmtId="164" fontId="10" fillId="30" borderId="14" xfId="0" applyNumberFormat="1" applyFont="1" applyFill="1" applyBorder="1" applyAlignment="1" applyProtection="1">
      <alignment horizontal="left" vertical="center" indent="1"/>
    </xf>
    <xf numFmtId="164" fontId="10" fillId="30" borderId="36" xfId="0" applyNumberFormat="1" applyFont="1" applyFill="1" applyBorder="1" applyAlignment="1" applyProtection="1">
      <alignment horizontal="center" vertical="center"/>
      <protection locked="0"/>
    </xf>
    <xf numFmtId="164" fontId="10" fillId="30" borderId="37" xfId="0" applyNumberFormat="1" applyFont="1" applyFill="1" applyBorder="1" applyAlignment="1" applyProtection="1">
      <alignment horizontal="center" vertical="center"/>
      <protection locked="0"/>
    </xf>
    <xf numFmtId="164" fontId="10" fillId="30" borderId="38" xfId="0" applyNumberFormat="1" applyFont="1" applyFill="1" applyBorder="1" applyAlignment="1" applyProtection="1">
      <alignment horizontal="center" vertical="center"/>
      <protection locked="0"/>
    </xf>
    <xf numFmtId="164" fontId="10" fillId="30" borderId="15" xfId="0" applyNumberFormat="1" applyFont="1" applyFill="1" applyBorder="1" applyAlignment="1" applyProtection="1">
      <alignment horizontal="left" vertical="center" indent="1"/>
    </xf>
    <xf numFmtId="164" fontId="10" fillId="30" borderId="39" xfId="0" applyNumberFormat="1" applyFont="1" applyFill="1" applyBorder="1" applyAlignment="1" applyProtection="1">
      <alignment horizontal="center" vertical="center"/>
      <protection locked="0"/>
    </xf>
    <xf numFmtId="164" fontId="10" fillId="30" borderId="40" xfId="0" applyNumberFormat="1" applyFont="1" applyFill="1" applyBorder="1" applyAlignment="1" applyProtection="1">
      <alignment horizontal="center" vertical="center"/>
      <protection locked="0"/>
    </xf>
    <xf numFmtId="164" fontId="10" fillId="30" borderId="41" xfId="0" applyNumberFormat="1" applyFont="1" applyFill="1" applyBorder="1" applyAlignment="1" applyProtection="1">
      <alignment horizontal="center" vertical="center"/>
      <protection locked="0"/>
    </xf>
    <xf numFmtId="165" fontId="10" fillId="30" borderId="33" xfId="0" applyNumberFormat="1" applyFont="1" applyFill="1" applyBorder="1" applyAlignment="1" applyProtection="1">
      <alignment horizontal="center" vertical="center"/>
      <protection locked="0"/>
    </xf>
    <xf numFmtId="165" fontId="10" fillId="30" borderId="34" xfId="0" applyNumberFormat="1" applyFont="1" applyFill="1" applyBorder="1" applyAlignment="1" applyProtection="1">
      <alignment horizontal="center" vertical="center"/>
      <protection locked="0"/>
    </xf>
    <xf numFmtId="165" fontId="10" fillId="30" borderId="35" xfId="0" applyNumberFormat="1" applyFont="1" applyFill="1" applyBorder="1" applyAlignment="1" applyProtection="1">
      <alignment horizontal="center" vertical="center"/>
      <protection locked="0"/>
    </xf>
    <xf numFmtId="165" fontId="10" fillId="30" borderId="36" xfId="0" applyNumberFormat="1" applyFont="1" applyFill="1" applyBorder="1" applyAlignment="1" applyProtection="1">
      <alignment horizontal="center" vertical="center"/>
      <protection locked="0"/>
    </xf>
    <xf numFmtId="165" fontId="10" fillId="30" borderId="37" xfId="0" applyNumberFormat="1" applyFont="1" applyFill="1" applyBorder="1" applyAlignment="1" applyProtection="1">
      <alignment horizontal="center" vertical="center"/>
      <protection locked="0"/>
    </xf>
    <xf numFmtId="165" fontId="10" fillId="30" borderId="38" xfId="0" applyNumberFormat="1" applyFont="1" applyFill="1" applyBorder="1" applyAlignment="1" applyProtection="1">
      <alignment horizontal="center" vertical="center"/>
      <protection locked="0"/>
    </xf>
    <xf numFmtId="165" fontId="12" fillId="30" borderId="39" xfId="0" applyNumberFormat="1" applyFont="1" applyFill="1" applyBorder="1" applyAlignment="1" applyProtection="1">
      <alignment horizontal="center" vertical="center"/>
      <protection locked="0"/>
    </xf>
    <xf numFmtId="165" fontId="10" fillId="30" borderId="40" xfId="0" applyNumberFormat="1" applyFont="1" applyFill="1" applyBorder="1" applyAlignment="1" applyProtection="1">
      <alignment horizontal="center" vertical="center"/>
      <protection locked="0"/>
    </xf>
    <xf numFmtId="165" fontId="10" fillId="30" borderId="41" xfId="0" applyNumberFormat="1" applyFont="1" applyFill="1" applyBorder="1" applyAlignment="1" applyProtection="1">
      <alignment horizontal="center" vertical="center"/>
      <protection locked="0"/>
    </xf>
    <xf numFmtId="164" fontId="10" fillId="30" borderId="13" xfId="0" applyNumberFormat="1" applyFont="1" applyFill="1" applyBorder="1" applyAlignment="1" applyProtection="1">
      <alignment horizontal="left" vertical="center" wrapText="1" indent="1"/>
    </xf>
    <xf numFmtId="164" fontId="10" fillId="30" borderId="33" xfId="0" applyNumberFormat="1" applyFont="1" applyFill="1" applyBorder="1" applyAlignment="1" applyProtection="1">
      <alignment vertical="center"/>
    </xf>
    <xf numFmtId="164" fontId="10" fillId="30" borderId="34" xfId="0" applyNumberFormat="1" applyFont="1" applyFill="1" applyBorder="1" applyAlignment="1" applyProtection="1">
      <alignment vertical="center"/>
    </xf>
    <xf numFmtId="164" fontId="10" fillId="30" borderId="35" xfId="0" applyNumberFormat="1" applyFont="1" applyFill="1" applyBorder="1" applyAlignment="1">
      <alignment vertical="center"/>
    </xf>
    <xf numFmtId="164" fontId="10" fillId="30" borderId="14" xfId="0" applyNumberFormat="1" applyFont="1" applyFill="1" applyBorder="1" applyAlignment="1" applyProtection="1">
      <alignment horizontal="left" vertical="center" wrapText="1" indent="1"/>
    </xf>
    <xf numFmtId="164" fontId="10" fillId="30" borderId="36" xfId="0" applyNumberFormat="1" applyFont="1" applyFill="1" applyBorder="1" applyAlignment="1" applyProtection="1">
      <alignment vertical="center"/>
    </xf>
    <xf numFmtId="164" fontId="10" fillId="30" borderId="37" xfId="0" applyNumberFormat="1" applyFont="1" applyFill="1" applyBorder="1" applyAlignment="1" applyProtection="1">
      <alignment vertical="center"/>
    </xf>
    <xf numFmtId="164" fontId="10" fillId="30" borderId="38" xfId="0" applyNumberFormat="1" applyFont="1" applyFill="1" applyBorder="1" applyAlignment="1">
      <alignment vertical="center"/>
    </xf>
    <xf numFmtId="164" fontId="10" fillId="30" borderId="15" xfId="0" applyNumberFormat="1" applyFont="1" applyFill="1" applyBorder="1" applyAlignment="1" applyProtection="1">
      <alignment horizontal="left" vertical="center" wrapText="1" indent="1"/>
    </xf>
    <xf numFmtId="164" fontId="10" fillId="30" borderId="39" xfId="0" applyNumberFormat="1" applyFont="1" applyFill="1" applyBorder="1" applyAlignment="1" applyProtection="1">
      <alignment vertical="center"/>
    </xf>
    <xf numFmtId="164" fontId="10" fillId="30" borderId="40" xfId="0" applyNumberFormat="1" applyFont="1" applyFill="1" applyBorder="1" applyAlignment="1" applyProtection="1">
      <alignment vertical="center"/>
    </xf>
    <xf numFmtId="164" fontId="10" fillId="30" borderId="41" xfId="0" applyNumberFormat="1" applyFont="1" applyFill="1" applyBorder="1" applyAlignment="1">
      <alignment vertical="center"/>
    </xf>
    <xf numFmtId="164" fontId="10" fillId="30" borderId="35" xfId="0" applyNumberFormat="1" applyFont="1" applyFill="1" applyBorder="1" applyAlignment="1" applyProtection="1">
      <alignment vertical="center"/>
    </xf>
    <xf numFmtId="164" fontId="10" fillId="30" borderId="38" xfId="0" applyNumberFormat="1" applyFont="1" applyFill="1" applyBorder="1" applyAlignment="1" applyProtection="1">
      <alignment vertical="center"/>
    </xf>
    <xf numFmtId="164" fontId="9" fillId="30" borderId="15" xfId="0" applyNumberFormat="1" applyFont="1" applyFill="1" applyBorder="1" applyAlignment="1" applyProtection="1">
      <alignment horizontal="left" vertical="center" indent="1"/>
      <protection locked="0"/>
    </xf>
    <xf numFmtId="164" fontId="9" fillId="30" borderId="39" xfId="0" applyNumberFormat="1" applyFont="1" applyFill="1" applyBorder="1" applyAlignment="1" applyProtection="1">
      <alignment vertical="center"/>
    </xf>
    <xf numFmtId="164" fontId="9" fillId="30" borderId="40" xfId="0" applyNumberFormat="1" applyFont="1" applyFill="1" applyBorder="1" applyAlignment="1" applyProtection="1">
      <alignment vertical="center"/>
    </xf>
    <xf numFmtId="164" fontId="9" fillId="30" borderId="41" xfId="0" applyNumberFormat="1" applyFont="1" applyFill="1" applyBorder="1" applyAlignment="1" applyProtection="1">
      <alignment vertical="center"/>
    </xf>
    <xf numFmtId="164" fontId="9" fillId="30" borderId="41" xfId="0" applyNumberFormat="1" applyFont="1" applyFill="1" applyBorder="1" applyAlignment="1">
      <alignment vertical="center"/>
    </xf>
    <xf numFmtId="0" fontId="0" fillId="30" borderId="0" xfId="0" applyFill="1" applyAlignment="1">
      <alignment vertical="center"/>
    </xf>
    <xf numFmtId="3" fontId="11" fillId="30" borderId="43" xfId="0" applyNumberFormat="1" applyFont="1" applyFill="1" applyBorder="1" applyAlignment="1" applyProtection="1">
      <alignment vertical="center"/>
      <protection locked="0"/>
    </xf>
    <xf numFmtId="0" fontId="0" fillId="30" borderId="20" xfId="0" applyFill="1" applyBorder="1" applyAlignment="1" applyProtection="1">
      <alignment horizontal="center" vertical="center"/>
      <protection locked="0"/>
    </xf>
    <xf numFmtId="164" fontId="0" fillId="30" borderId="17" xfId="0" applyNumberFormat="1" applyFill="1" applyBorder="1" applyAlignment="1" applyProtection="1">
      <alignment horizontal="center" vertical="center"/>
      <protection locked="0"/>
    </xf>
    <xf numFmtId="165" fontId="0" fillId="30" borderId="17" xfId="0" applyNumberFormat="1" applyFill="1" applyBorder="1" applyAlignment="1" applyProtection="1">
      <alignment horizontal="center" vertical="center"/>
      <protection locked="0"/>
    </xf>
    <xf numFmtId="0" fontId="0" fillId="30" borderId="21" xfId="0" applyFill="1" applyBorder="1" applyAlignment="1" applyProtection="1">
      <alignment horizontal="center" vertical="center"/>
      <protection locked="0"/>
    </xf>
    <xf numFmtId="164" fontId="0" fillId="30" borderId="18" xfId="0" applyNumberFormat="1" applyFill="1" applyBorder="1" applyAlignment="1" applyProtection="1">
      <alignment horizontal="center" vertical="center"/>
      <protection locked="0"/>
    </xf>
    <xf numFmtId="165" fontId="0" fillId="30" borderId="18" xfId="0" applyNumberFormat="1" applyFill="1" applyBorder="1" applyAlignment="1" applyProtection="1">
      <alignment horizontal="center" vertical="center"/>
      <protection locked="0"/>
    </xf>
    <xf numFmtId="0" fontId="0" fillId="30" borderId="22" xfId="0" applyFill="1" applyBorder="1" applyAlignment="1" applyProtection="1">
      <alignment horizontal="center" vertical="center"/>
      <protection locked="0"/>
    </xf>
    <xf numFmtId="164" fontId="0" fillId="30" borderId="19" xfId="0" applyNumberFormat="1" applyFill="1" applyBorder="1" applyAlignment="1" applyProtection="1">
      <alignment horizontal="center" vertical="center"/>
      <protection locked="0"/>
    </xf>
    <xf numFmtId="165" fontId="0" fillId="30" borderId="19" xfId="0" applyNumberFormat="1" applyFill="1" applyBorder="1" applyAlignment="1" applyProtection="1">
      <alignment horizontal="center" vertical="center"/>
      <protection locked="0"/>
    </xf>
    <xf numFmtId="164" fontId="3" fillId="30" borderId="11" xfId="0" applyNumberFormat="1" applyFont="1" applyFill="1" applyBorder="1" applyAlignment="1" applyProtection="1">
      <alignment horizontal="center" vertical="center"/>
      <protection locked="0"/>
    </xf>
    <xf numFmtId="0" fontId="8" fillId="27" borderId="0" xfId="0" applyFont="1" applyFill="1" applyAlignment="1" applyProtection="1"/>
    <xf numFmtId="0" fontId="5" fillId="25" borderId="0" xfId="0" applyFont="1" applyFill="1" applyBorder="1" applyAlignment="1" applyProtection="1">
      <alignment vertical="center"/>
    </xf>
    <xf numFmtId="0" fontId="8" fillId="30" borderId="0" xfId="0" applyFont="1" applyFill="1" applyAlignment="1" applyProtection="1">
      <alignment vertical="top" wrapText="1"/>
    </xf>
    <xf numFmtId="0" fontId="5" fillId="30" borderId="0" xfId="0" applyFont="1" applyFill="1" applyAlignment="1" applyProtection="1">
      <alignment horizontal="right" vertical="top"/>
    </xf>
    <xf numFmtId="0" fontId="3" fillId="27" borderId="0" xfId="0" applyFont="1" applyFill="1" applyAlignment="1" applyProtection="1">
      <alignment horizontal="center" vertical="center"/>
    </xf>
    <xf numFmtId="0" fontId="11" fillId="26" borderId="0" xfId="0" applyFont="1" applyFill="1" applyBorder="1" applyProtection="1"/>
    <xf numFmtId="0" fontId="5" fillId="23" borderId="0" xfId="35" applyFont="1" applyFill="1" applyBorder="1" applyAlignment="1" applyProtection="1">
      <alignment horizontal="center" vertical="center"/>
    </xf>
    <xf numFmtId="0" fontId="0" fillId="27" borderId="0" xfId="0" applyFill="1" applyAlignment="1" applyProtection="1">
      <alignment vertical="center"/>
    </xf>
    <xf numFmtId="0" fontId="29" fillId="27" borderId="32" xfId="36" applyFont="1" applyFill="1" applyBorder="1" applyAlignment="1" applyProtection="1">
      <alignment horizontal="center" vertical="center" wrapText="1"/>
    </xf>
    <xf numFmtId="0" fontId="29" fillId="27" borderId="28" xfId="36" quotePrefix="1" applyFont="1" applyFill="1" applyBorder="1" applyAlignment="1" applyProtection="1">
      <alignment horizontal="center" vertical="center" wrapText="1"/>
    </xf>
    <xf numFmtId="0" fontId="29" fillId="27" borderId="29" xfId="36" quotePrefix="1" applyFont="1" applyFill="1" applyBorder="1" applyAlignment="1" applyProtection="1">
      <alignment horizontal="center" vertical="center" wrapText="1"/>
    </xf>
    <xf numFmtId="0" fontId="29" fillId="27" borderId="31" xfId="36" quotePrefix="1" applyFont="1" applyFill="1" applyBorder="1" applyAlignment="1" applyProtection="1">
      <alignment horizontal="center" vertical="center" wrapText="1"/>
    </xf>
    <xf numFmtId="0" fontId="29" fillId="27" borderId="26" xfId="36" quotePrefix="1" applyFont="1" applyFill="1" applyBorder="1" applyAlignment="1" applyProtection="1">
      <alignment horizontal="center" vertical="center" wrapText="1"/>
    </xf>
    <xf numFmtId="0" fontId="29" fillId="27" borderId="30" xfId="36" quotePrefix="1" applyFont="1" applyFill="1" applyBorder="1" applyAlignment="1" applyProtection="1">
      <alignment horizontal="center" vertical="center" wrapText="1"/>
    </xf>
    <xf numFmtId="0" fontId="29" fillId="30" borderId="32" xfId="0" applyFont="1" applyFill="1" applyBorder="1" applyAlignment="1" applyProtection="1">
      <alignment horizontal="center" vertical="center" wrapText="1"/>
    </xf>
    <xf numFmtId="0" fontId="5" fillId="30" borderId="0" xfId="0" applyFont="1" applyFill="1" applyBorder="1" applyAlignment="1" applyProtection="1">
      <alignment horizontal="left" vertical="center"/>
    </xf>
    <xf numFmtId="0" fontId="5" fillId="23" borderId="0" xfId="35" applyFont="1" applyFill="1" applyBorder="1" applyAlignment="1" applyProtection="1">
      <alignment horizontal="left" vertical="center"/>
    </xf>
    <xf numFmtId="0" fontId="29" fillId="30" borderId="28" xfId="0" applyFont="1" applyFill="1" applyBorder="1" applyAlignment="1" applyProtection="1">
      <alignment horizontal="center" vertical="center" wrapText="1"/>
    </xf>
    <xf numFmtId="0" fontId="29" fillId="30" borderId="29" xfId="0" applyFont="1" applyFill="1" applyBorder="1" applyAlignment="1" applyProtection="1">
      <alignment horizontal="center" vertical="center" wrapText="1"/>
    </xf>
    <xf numFmtId="0" fontId="29" fillId="30" borderId="31" xfId="0" applyFont="1" applyFill="1" applyBorder="1" applyAlignment="1" applyProtection="1">
      <alignment horizontal="center" vertical="center" wrapText="1"/>
    </xf>
    <xf numFmtId="0" fontId="29" fillId="30" borderId="26" xfId="0" applyFont="1" applyFill="1" applyBorder="1" applyAlignment="1" applyProtection="1">
      <alignment horizontal="center" vertical="center" wrapText="1"/>
    </xf>
    <xf numFmtId="0" fontId="29" fillId="30" borderId="30" xfId="0" applyFont="1" applyFill="1" applyBorder="1" applyAlignment="1" applyProtection="1">
      <alignment horizontal="center" vertical="center" wrapText="1"/>
    </xf>
    <xf numFmtId="0" fontId="7" fillId="26" borderId="0" xfId="36" applyFont="1" applyFill="1" applyBorder="1" applyProtection="1"/>
    <xf numFmtId="0" fontId="11" fillId="26" borderId="0" xfId="36" applyFont="1" applyFill="1" applyBorder="1" applyProtection="1"/>
    <xf numFmtId="0" fontId="8" fillId="28" borderId="0" xfId="36" applyFont="1" applyFill="1" applyAlignment="1" applyProtection="1"/>
    <xf numFmtId="0" fontId="5" fillId="28" borderId="0" xfId="36" applyFont="1" applyFill="1" applyBorder="1" applyAlignment="1" applyProtection="1">
      <alignment horizontal="left" vertical="center"/>
    </xf>
    <xf numFmtId="0" fontId="5" fillId="28" borderId="0" xfId="36" applyFont="1" applyFill="1" applyBorder="1" applyAlignment="1" applyProtection="1">
      <alignment horizontal="center" vertical="center"/>
    </xf>
    <xf numFmtId="0" fontId="5" fillId="29" borderId="0" xfId="35" applyFont="1" applyFill="1" applyBorder="1" applyAlignment="1" applyProtection="1">
      <alignment horizontal="left" vertical="center"/>
    </xf>
    <xf numFmtId="0" fontId="5" fillId="29" borderId="0" xfId="35" applyFont="1" applyFill="1" applyBorder="1" applyAlignment="1" applyProtection="1">
      <alignment horizontal="center" vertical="center"/>
    </xf>
    <xf numFmtId="0" fontId="5" fillId="27" borderId="0" xfId="36" applyFont="1" applyFill="1" applyBorder="1" applyAlignment="1" applyProtection="1">
      <alignment vertical="center"/>
    </xf>
    <xf numFmtId="0" fontId="8" fillId="27" borderId="26" xfId="36" applyFont="1" applyFill="1" applyBorder="1" applyAlignment="1" applyProtection="1"/>
    <xf numFmtId="0" fontId="8" fillId="27" borderId="0" xfId="36" applyFont="1" applyFill="1" applyBorder="1" applyAlignment="1" applyProtection="1"/>
    <xf numFmtId="0" fontId="8" fillId="27" borderId="27" xfId="36" applyFont="1" applyFill="1" applyBorder="1" applyAlignment="1" applyProtection="1"/>
    <xf numFmtId="0" fontId="8" fillId="27" borderId="0" xfId="36" applyFont="1" applyFill="1" applyAlignment="1" applyProtection="1">
      <alignment horizontal="left" vertical="top" wrapText="1" indent="1"/>
    </xf>
    <xf numFmtId="0" fontId="8" fillId="30" borderId="0" xfId="0" applyFont="1" applyFill="1" applyAlignment="1" applyProtection="1">
      <protection locked="0"/>
    </xf>
    <xf numFmtId="0" fontId="29" fillId="30" borderId="32" xfId="0" applyFont="1" applyFill="1" applyBorder="1" applyAlignment="1" applyProtection="1">
      <alignment horizontal="center" vertical="center" wrapText="1"/>
      <protection locked="0"/>
    </xf>
    <xf numFmtId="0" fontId="29" fillId="30" borderId="28" xfId="0" quotePrefix="1" applyFont="1" applyFill="1" applyBorder="1" applyAlignment="1" applyProtection="1">
      <alignment horizontal="center" vertical="center" wrapText="1"/>
      <protection locked="0"/>
    </xf>
    <xf numFmtId="0" fontId="29" fillId="30" borderId="29" xfId="0" quotePrefix="1" applyFont="1" applyFill="1" applyBorder="1" applyAlignment="1" applyProtection="1">
      <alignment horizontal="center" vertical="center" wrapText="1"/>
      <protection locked="0"/>
    </xf>
    <xf numFmtId="0" fontId="29" fillId="30" borderId="31" xfId="0" quotePrefix="1" applyFont="1" applyFill="1" applyBorder="1" applyAlignment="1" applyProtection="1">
      <alignment horizontal="center" vertical="center" wrapText="1"/>
      <protection locked="0"/>
    </xf>
    <xf numFmtId="0" fontId="29" fillId="30" borderId="26" xfId="0" quotePrefix="1" applyFont="1" applyFill="1" applyBorder="1" applyAlignment="1" applyProtection="1">
      <alignment horizontal="center" vertical="center" wrapText="1"/>
      <protection locked="0"/>
    </xf>
    <xf numFmtId="0" fontId="29" fillId="30" borderId="30" xfId="0" quotePrefix="1" applyFont="1" applyFill="1" applyBorder="1" applyAlignment="1" applyProtection="1">
      <alignment horizontal="center" vertical="center" wrapText="1"/>
      <protection locked="0"/>
    </xf>
    <xf numFmtId="0" fontId="31" fillId="30" borderId="0" xfId="0" applyFont="1" applyFill="1" applyAlignment="1" applyProtection="1">
      <alignment horizontal="right" vertical="top"/>
      <protection locked="0"/>
    </xf>
    <xf numFmtId="0" fontId="11" fillId="30" borderId="42" xfId="0" applyFont="1" applyFill="1" applyBorder="1" applyAlignment="1" applyProtection="1">
      <alignment vertical="center"/>
      <protection locked="0"/>
    </xf>
    <xf numFmtId="0" fontId="11" fillId="30" borderId="44" xfId="0" applyFont="1" applyFill="1" applyBorder="1" applyAlignment="1" applyProtection="1">
      <alignment vertical="center"/>
      <protection locked="0"/>
    </xf>
    <xf numFmtId="0" fontId="3" fillId="30" borderId="10" xfId="0" applyFont="1" applyFill="1" applyBorder="1" applyAlignment="1" applyProtection="1">
      <alignment horizontal="center" vertical="center"/>
      <protection locked="0"/>
    </xf>
    <xf numFmtId="0" fontId="3" fillId="30" borderId="11" xfId="0" applyFont="1" applyFill="1" applyBorder="1" applyAlignment="1" applyProtection="1">
      <alignment horizontal="center" vertical="center"/>
      <protection locked="0"/>
    </xf>
    <xf numFmtId="165" fontId="3" fillId="30" borderId="11" xfId="0" applyNumberFormat="1" applyFont="1" applyFill="1" applyBorder="1" applyAlignment="1" applyProtection="1">
      <alignment horizontal="center" vertical="center" wrapText="1"/>
      <protection locked="0"/>
    </xf>
    <xf numFmtId="0" fontId="3" fillId="30" borderId="11" xfId="0" applyFont="1" applyFill="1" applyBorder="1" applyAlignment="1" applyProtection="1">
      <alignment horizontal="center" vertical="center" wrapText="1"/>
      <protection locked="0"/>
    </xf>
    <xf numFmtId="8" fontId="3" fillId="30" borderId="11" xfId="0" applyNumberFormat="1" applyFont="1" applyFill="1" applyBorder="1" applyAlignment="1" applyProtection="1">
      <alignment horizontal="center" vertical="center" wrapText="1"/>
      <protection locked="0"/>
    </xf>
    <xf numFmtId="8" fontId="3" fillId="30" borderId="12" xfId="0" applyNumberFormat="1" applyFont="1" applyFill="1" applyBorder="1" applyAlignment="1" applyProtection="1">
      <alignment horizontal="center" vertical="center"/>
      <protection locked="0"/>
    </xf>
    <xf numFmtId="0" fontId="0" fillId="30" borderId="0" xfId="0" applyFill="1" applyAlignment="1" applyProtection="1">
      <alignment vertical="center"/>
      <protection locked="0"/>
    </xf>
    <xf numFmtId="164" fontId="4" fillId="30" borderId="17" xfId="0" applyNumberFormat="1" applyFont="1" applyFill="1" applyBorder="1" applyAlignment="1" applyProtection="1">
      <alignment vertical="center"/>
      <protection locked="0"/>
    </xf>
    <xf numFmtId="164" fontId="4" fillId="30" borderId="23" xfId="0" applyNumberFormat="1" applyFont="1" applyFill="1" applyBorder="1" applyAlignment="1" applyProtection="1">
      <alignment vertical="center"/>
      <protection locked="0"/>
    </xf>
    <xf numFmtId="164" fontId="4" fillId="30" borderId="18" xfId="0" applyNumberFormat="1" applyFont="1" applyFill="1" applyBorder="1" applyAlignment="1" applyProtection="1">
      <alignment vertical="center"/>
      <protection locked="0"/>
    </xf>
    <xf numFmtId="164" fontId="4" fillId="30" borderId="24" xfId="0" applyNumberFormat="1" applyFont="1" applyFill="1" applyBorder="1" applyAlignment="1" applyProtection="1">
      <alignment vertical="center"/>
      <protection locked="0"/>
    </xf>
    <xf numFmtId="164" fontId="4" fillId="30" borderId="19" xfId="0" applyNumberFormat="1" applyFont="1" applyFill="1" applyBorder="1" applyAlignment="1" applyProtection="1">
      <alignment vertical="center"/>
      <protection locked="0"/>
    </xf>
    <xf numFmtId="164" fontId="4" fillId="30" borderId="25" xfId="0" applyNumberFormat="1" applyFont="1" applyFill="1" applyBorder="1" applyAlignment="1" applyProtection="1">
      <alignment vertical="center"/>
      <protection locked="0"/>
    </xf>
    <xf numFmtId="164" fontId="3" fillId="30" borderId="15" xfId="0" applyNumberFormat="1" applyFont="1" applyFill="1" applyBorder="1" applyAlignment="1" applyProtection="1">
      <alignment vertical="center"/>
      <protection locked="0"/>
    </xf>
    <xf numFmtId="164" fontId="3" fillId="30" borderId="16" xfId="0" applyNumberFormat="1" applyFont="1" applyFill="1" applyBorder="1" applyAlignment="1" applyProtection="1">
      <alignment vertical="center"/>
      <protection locked="0"/>
    </xf>
    <xf numFmtId="0" fontId="7" fillId="26" borderId="0" xfId="0" applyFont="1" applyFill="1" applyBorder="1" applyProtection="1">
      <protection locked="0"/>
    </xf>
    <xf numFmtId="0" fontId="11" fillId="26" borderId="0" xfId="0" applyFont="1" applyFill="1" applyBorder="1" applyProtection="1">
      <protection locked="0"/>
    </xf>
    <xf numFmtId="0" fontId="30" fillId="26" borderId="0" xfId="0" applyFont="1" applyFill="1" applyBorder="1" applyAlignment="1" applyProtection="1">
      <alignment horizontal="right"/>
      <protection locked="0"/>
    </xf>
    <xf numFmtId="0" fontId="5" fillId="25" borderId="0" xfId="0" applyFont="1" applyFill="1" applyBorder="1" applyAlignment="1" applyProtection="1">
      <alignment vertical="center"/>
      <protection locked="0"/>
    </xf>
    <xf numFmtId="0" fontId="5" fillId="23" borderId="0" xfId="35" applyFont="1" applyFill="1" applyBorder="1" applyAlignment="1" applyProtection="1">
      <alignment horizontal="center" vertical="center"/>
      <protection locked="0"/>
    </xf>
    <xf numFmtId="0" fontId="5" fillId="30" borderId="0" xfId="0" applyFont="1" applyFill="1" applyBorder="1" applyAlignment="1" applyProtection="1">
      <alignment horizontal="left" vertical="center"/>
      <protection locked="0"/>
    </xf>
    <xf numFmtId="0" fontId="0" fillId="0" borderId="0" xfId="0" applyAlignment="1" applyProtection="1">
      <alignment horizontal="center" vertical="center"/>
      <protection locked="0"/>
    </xf>
    <xf numFmtId="165" fontId="0" fillId="0" borderId="0" xfId="0" applyNumberFormat="1" applyAlignment="1" applyProtection="1">
      <alignment horizontal="center" vertical="center"/>
      <protection locked="0"/>
    </xf>
    <xf numFmtId="0" fontId="0" fillId="0" borderId="0" xfId="0" applyAlignment="1" applyProtection="1">
      <alignment vertical="center"/>
      <protection locked="0"/>
    </xf>
    <xf numFmtId="8" fontId="0" fillId="0" borderId="0" xfId="0" applyNumberFormat="1" applyAlignment="1" applyProtection="1">
      <alignment vertical="center"/>
      <protection locked="0"/>
    </xf>
  </cellXfs>
  <cellStyles count="45">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cellStyle name="Akzent2" xfId="20"/>
    <cellStyle name="Akzent3" xfId="21"/>
    <cellStyle name="Akzent4" xfId="22"/>
    <cellStyle name="Akzent5" xfId="23"/>
    <cellStyle name="Akzent6" xfId="24"/>
    <cellStyle name="Ausgabe" xfId="25"/>
    <cellStyle name="Berechnung" xfId="26"/>
    <cellStyle name="Eingabe" xfId="27"/>
    <cellStyle name="Ergebnis" xfId="28"/>
    <cellStyle name="Erklärender Text" xfId="29"/>
    <cellStyle name="Gut" xfId="30"/>
    <cellStyle name="Notiz" xfId="31"/>
    <cellStyle name="Schlecht" xfId="32"/>
    <cellStyle name="Standard" xfId="0" builtinId="0"/>
    <cellStyle name="Standard 2" xfId="33"/>
    <cellStyle name="Standard 2_Templatevorlage 2010" xfId="34"/>
    <cellStyle name="Standard 5" xfId="35"/>
    <cellStyle name="Standard_Templatevorlage 2010" xfId="36"/>
    <cellStyle name="Überschrift" xfId="37"/>
    <cellStyle name="Überschrift 1" xfId="38"/>
    <cellStyle name="Überschrift 2" xfId="39"/>
    <cellStyle name="Überschrift 3" xfId="40"/>
    <cellStyle name="Überschrift 4" xfId="41"/>
    <cellStyle name="Verknüpfte Zelle" xfId="42"/>
    <cellStyle name="Warnender Text" xfId="43"/>
    <cellStyle name="Zelle überprüfen" xfId="44"/>
  </cellStyles>
  <dxfs count="3">
    <dxf>
      <font>
        <b/>
        <i val="0"/>
        <condense val="0"/>
        <extend val="0"/>
        <color indexed="10"/>
      </font>
      <fill>
        <patternFill>
          <bgColor indexed="13"/>
        </patternFill>
      </fill>
    </dxf>
    <dxf>
      <font>
        <b/>
        <i val="0"/>
        <condense val="0"/>
        <extend val="0"/>
        <color indexed="10"/>
      </font>
      <fill>
        <patternFill>
          <bgColor indexed="13"/>
        </patternFill>
      </fill>
    </dxf>
    <dxf>
      <border>
        <left/>
        <right/>
        <top/>
        <bottom/>
      </border>
    </dxf>
  </dxfs>
  <tableStyles count="0" defaultTableStyle="TableStyleMedium9" defaultPivotStyle="PivotStyleLight16"/>
  <colors>
    <mruColors>
      <color rgb="FFFFFFF0"/>
      <color rgb="FFFFFF99"/>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de-DE" sz="1800"/>
              <a:t>Stückkosten</a:t>
            </a:r>
          </a:p>
        </c:rich>
      </c:tx>
      <c:layout>
        <c:manualLayout>
          <c:xMode val="edge"/>
          <c:yMode val="edge"/>
          <c:x val="0.36252776095295852"/>
          <c:y val="2.8985683607730843E-2"/>
        </c:manualLayout>
      </c:layout>
      <c:overlay val="0"/>
      <c:spPr>
        <a:noFill/>
        <a:ln w="25400">
          <a:noFill/>
        </a:ln>
      </c:spPr>
    </c:title>
    <c:autoTitleDeleted val="0"/>
    <c:plotArea>
      <c:layout>
        <c:manualLayout>
          <c:layoutTarget val="inner"/>
          <c:xMode val="edge"/>
          <c:yMode val="edge"/>
          <c:x val="0.1169873625728705"/>
          <c:y val="0.19318181818181818"/>
          <c:w val="0.83173207089479262"/>
          <c:h val="0.66136363636363749"/>
        </c:manualLayout>
      </c:layout>
      <c:barChart>
        <c:barDir val="bar"/>
        <c:grouping val="clustered"/>
        <c:varyColors val="0"/>
        <c:ser>
          <c:idx val="0"/>
          <c:order val="0"/>
          <c:tx>
            <c:strRef>
              <c:f>'[1]Äquivalenzziffernkalkulation -'!$A$3</c:f>
              <c:strCache>
                <c:ptCount val="1"/>
                <c:pt idx="0">
                  <c:v>Produkt</c:v>
                </c:pt>
              </c:strCache>
            </c:strRef>
          </c:tx>
          <c:spPr>
            <a:solidFill>
              <a:srgbClr val="9999FF"/>
            </a:solidFill>
            <a:ln w="12700">
              <a:solidFill>
                <a:srgbClr val="000000"/>
              </a:solidFill>
              <a:prstDash val="solid"/>
            </a:ln>
          </c:spPr>
          <c:invertIfNegative val="0"/>
          <c:dLbls>
            <c:numFmt formatCode="#,##0.00" sourceLinked="0"/>
            <c:spPr>
              <a:noFill/>
              <a:ln w="25400">
                <a:noFill/>
              </a:ln>
            </c:spPr>
            <c:txPr>
              <a:bodyPr/>
              <a:lstStyle/>
              <a:p>
                <a:pPr>
                  <a:defRPr sz="12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strRef>
              <c:f>'[1]Äquivalenzziffernkalkulation -'!$A$4:$A$14</c:f>
              <c:strCache>
                <c:ptCount val="11"/>
                <c:pt idx="0">
                  <c:v>A</c:v>
                </c:pt>
                <c:pt idx="1">
                  <c:v>B</c:v>
                </c:pt>
                <c:pt idx="2">
                  <c:v>C</c:v>
                </c:pt>
                <c:pt idx="3">
                  <c:v>D</c:v>
                </c:pt>
                <c:pt idx="4">
                  <c:v>E</c:v>
                </c:pt>
                <c:pt idx="5">
                  <c:v>F</c:v>
                </c:pt>
                <c:pt idx="6">
                  <c:v>G</c:v>
                </c:pt>
                <c:pt idx="7">
                  <c:v>H</c:v>
                </c:pt>
                <c:pt idx="8">
                  <c:v>I</c:v>
                </c:pt>
                <c:pt idx="9">
                  <c:v>J</c:v>
                </c:pt>
                <c:pt idx="10">
                  <c:v>K</c:v>
                </c:pt>
              </c:strCache>
            </c:strRef>
          </c:cat>
          <c:val>
            <c:numRef>
              <c:f>'[1]Äquivalenzziffernkalkulation -'!$F$4:$F$14</c:f>
              <c:numCache>
                <c:formatCode>General</c:formatCode>
                <c:ptCount val="11"/>
                <c:pt idx="0">
                  <c:v>18.986140117714069</c:v>
                </c:pt>
                <c:pt idx="1">
                  <c:v>22.783368141256883</c:v>
                </c:pt>
                <c:pt idx="2">
                  <c:v>15.188912094171256</c:v>
                </c:pt>
                <c:pt idx="3">
                  <c:v>22.783368141256883</c:v>
                </c:pt>
                <c:pt idx="4">
                  <c:v>24.68198215302829</c:v>
                </c:pt>
                <c:pt idx="5">
                  <c:v>26.580596164799694</c:v>
                </c:pt>
                <c:pt idx="6">
                  <c:v>22.783368141256883</c:v>
                </c:pt>
                <c:pt idx="7">
                  <c:v>34.175052211885323</c:v>
                </c:pt>
                <c:pt idx="8">
                  <c:v>33.415606607176763</c:v>
                </c:pt>
                <c:pt idx="9">
                  <c:v>20.884754129485476</c:v>
                </c:pt>
                <c:pt idx="10">
                  <c:v>31.327131194228215</c:v>
                </c:pt>
              </c:numCache>
            </c:numRef>
          </c:val>
        </c:ser>
        <c:dLbls>
          <c:showLegendKey val="0"/>
          <c:showVal val="0"/>
          <c:showCatName val="0"/>
          <c:showSerName val="0"/>
          <c:showPercent val="0"/>
          <c:showBubbleSize val="0"/>
        </c:dLbls>
        <c:gapWidth val="50"/>
        <c:axId val="87681664"/>
        <c:axId val="87359872"/>
      </c:barChart>
      <c:catAx>
        <c:axId val="87681664"/>
        <c:scaling>
          <c:orientation val="maxMin"/>
        </c:scaling>
        <c:delete val="0"/>
        <c:axPos val="l"/>
        <c:numFmt formatCode="General" sourceLinked="1"/>
        <c:majorTickMark val="out"/>
        <c:minorTickMark val="none"/>
        <c:tickLblPos val="nextTo"/>
        <c:spPr>
          <a:ln w="381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87359872"/>
        <c:crosses val="autoZero"/>
        <c:auto val="1"/>
        <c:lblAlgn val="ctr"/>
        <c:lblOffset val="100"/>
        <c:tickLblSkip val="1"/>
        <c:tickMarkSkip val="1"/>
        <c:noMultiLvlLbl val="0"/>
      </c:catAx>
      <c:valAx>
        <c:axId val="87359872"/>
        <c:scaling>
          <c:orientation val="minMax"/>
        </c:scaling>
        <c:delete val="1"/>
        <c:axPos val="t"/>
        <c:numFmt formatCode="General" sourceLinked="1"/>
        <c:majorTickMark val="out"/>
        <c:minorTickMark val="none"/>
        <c:tickLblPos val="none"/>
        <c:crossAx val="87681664"/>
        <c:crosses val="autoZero"/>
        <c:crossBetween val="between"/>
      </c:valAx>
      <c:spPr>
        <a:noFill/>
        <a:ln w="25400">
          <a:noFill/>
        </a:ln>
      </c:spPr>
    </c:plotArea>
    <c:plotVisOnly val="0"/>
    <c:dispBlanksAs val="gap"/>
    <c:showDLblsOverMax val="0"/>
  </c:chart>
  <c:spPr>
    <a:solidFill>
      <a:srgbClr val="FFFFFF"/>
    </a:solidFill>
    <a:ln w="38100">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de-DE"/>
    </a:p>
  </c:txPr>
  <c:printSettings>
    <c:headerFooter alignWithMargins="0"/>
    <c:pageMargins b="0.98425196899999956" l="0.75000000000000122" r="0.75000000000000122" t="0.98425196899999956" header="0.492125984500002" footer="0.49212598450000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'[1]Äquivalenzziffernkalkulation -'!$G$3</c:f>
          <c:strCache>
            <c:ptCount val="1"/>
            <c:pt idx="0">
              <c:v>Kosten gesamt</c:v>
            </c:pt>
          </c:strCache>
        </c:strRef>
      </c:tx>
      <c:layout>
        <c:manualLayout>
          <c:xMode val="edge"/>
          <c:yMode val="edge"/>
          <c:x val="0.36252774582952457"/>
          <c:y val="2.8985347705323312E-2"/>
        </c:manualLayout>
      </c:layout>
      <c:overlay val="0"/>
      <c:spPr>
        <a:noFill/>
        <a:ln w="25400">
          <a:noFill/>
        </a:ln>
      </c:spPr>
      <c:txPr>
        <a:bodyPr/>
        <a:lstStyle/>
        <a:p>
          <a:pPr>
            <a:defRPr sz="1800" b="1"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0.32771595512193336"/>
          <c:y val="0.35145631067961236"/>
          <c:w val="0.32209796731984464"/>
          <c:h val="0.3339805825242731"/>
        </c:manualLayout>
      </c:layout>
      <c:pieChart>
        <c:varyColors val="1"/>
        <c:ser>
          <c:idx val="0"/>
          <c:order val="0"/>
          <c:tx>
            <c:strRef>
              <c:f>'[1]Äquivalenzziffernkalkulation -'!$G$3</c:f>
              <c:strCache>
                <c:ptCount val="1"/>
                <c:pt idx="0">
                  <c:v>Kosten gesamt</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Lbls>
            <c:numFmt formatCode="#,##0.00" sourceLinked="0"/>
            <c:spPr>
              <a:noFill/>
              <a:ln w="25400">
                <a:noFill/>
              </a:ln>
            </c:spPr>
            <c:txPr>
              <a:bodyPr/>
              <a:lstStyle/>
              <a:p>
                <a:pPr>
                  <a:defRPr sz="1200" b="1" i="0" u="none" strike="noStrike" baseline="0">
                    <a:solidFill>
                      <a:srgbClr val="000000"/>
                    </a:solidFill>
                    <a:latin typeface="Arial"/>
                    <a:ea typeface="Arial"/>
                    <a:cs typeface="Arial"/>
                  </a:defRPr>
                </a:pPr>
                <a:endParaRPr lang="de-DE"/>
              </a:p>
            </c:txPr>
            <c:dLblPos val="outEnd"/>
            <c:showLegendKey val="0"/>
            <c:showVal val="1"/>
            <c:showCatName val="1"/>
            <c:showSerName val="0"/>
            <c:showPercent val="0"/>
            <c:showBubbleSize val="0"/>
            <c:separator>
</c:separator>
            <c:showLeaderLines val="1"/>
          </c:dLbls>
          <c:cat>
            <c:strRef>
              <c:f>'[1]Äquivalenzziffernkalkulation -'!$A$4:$A$14</c:f>
              <c:strCache>
                <c:ptCount val="11"/>
                <c:pt idx="0">
                  <c:v>A</c:v>
                </c:pt>
                <c:pt idx="1">
                  <c:v>B</c:v>
                </c:pt>
                <c:pt idx="2">
                  <c:v>C</c:v>
                </c:pt>
                <c:pt idx="3">
                  <c:v>D</c:v>
                </c:pt>
                <c:pt idx="4">
                  <c:v>E</c:v>
                </c:pt>
                <c:pt idx="5">
                  <c:v>F</c:v>
                </c:pt>
                <c:pt idx="6">
                  <c:v>G</c:v>
                </c:pt>
                <c:pt idx="7">
                  <c:v>H</c:v>
                </c:pt>
                <c:pt idx="8">
                  <c:v>I</c:v>
                </c:pt>
                <c:pt idx="9">
                  <c:v>J</c:v>
                </c:pt>
                <c:pt idx="10">
                  <c:v>K</c:v>
                </c:pt>
              </c:strCache>
            </c:strRef>
          </c:cat>
          <c:val>
            <c:numRef>
              <c:f>'[1]Äquivalenzziffernkalkulation -'!$G$4:$G$14</c:f>
              <c:numCache>
                <c:formatCode>General</c:formatCode>
                <c:ptCount val="11"/>
                <c:pt idx="0">
                  <c:v>14239.605088285551</c:v>
                </c:pt>
                <c:pt idx="1">
                  <c:v>9113.3472565027532</c:v>
                </c:pt>
                <c:pt idx="2">
                  <c:v>3037.7824188342511</c:v>
                </c:pt>
                <c:pt idx="3">
                  <c:v>6835.0104423770645</c:v>
                </c:pt>
                <c:pt idx="4">
                  <c:v>7404.5946459084871</c:v>
                </c:pt>
                <c:pt idx="5">
                  <c:v>10632.238465919878</c:v>
                </c:pt>
                <c:pt idx="6">
                  <c:v>5695.842035314221</c:v>
                </c:pt>
                <c:pt idx="7">
                  <c:v>10252.515663565597</c:v>
                </c:pt>
                <c:pt idx="8">
                  <c:v>6683.1213214353529</c:v>
                </c:pt>
                <c:pt idx="9">
                  <c:v>4176.9508258970955</c:v>
                </c:pt>
                <c:pt idx="10">
                  <c:v>21928.99183595975</c:v>
                </c:pt>
              </c:numCache>
            </c:numRef>
          </c:val>
        </c:ser>
        <c:dLbls>
          <c:showLegendKey val="0"/>
          <c:showVal val="0"/>
          <c:showCatName val="0"/>
          <c:showSerName val="0"/>
          <c:showPercent val="0"/>
          <c:showBubbleSize val="0"/>
          <c:showLeaderLines val="1"/>
        </c:dLbls>
        <c:firstSliceAng val="0"/>
      </c:pieChart>
      <c:spPr>
        <a:noFill/>
        <a:ln w="25400">
          <a:noFill/>
        </a:ln>
      </c:spPr>
    </c:plotArea>
    <c:plotVisOnly val="0"/>
    <c:dispBlanksAs val="zero"/>
    <c:showDLblsOverMax val="0"/>
  </c:chart>
  <c:spPr>
    <a:solidFill>
      <a:srgbClr val="FFFFFF"/>
    </a:solidFill>
    <a:ln w="38100">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de-DE"/>
    </a:p>
  </c:txPr>
  <c:printSettings>
    <c:headerFooter alignWithMargins="0"/>
    <c:pageMargins b="0.98425196899999956" l="0.75000000000000122" r="0.75000000000000122" t="0.98425196899999956" header="0.49212598450000211" footer="0.4921259845000021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0</xdr:row>
      <xdr:rowOff>57150</xdr:rowOff>
    </xdr:from>
    <xdr:to>
      <xdr:col>29</xdr:col>
      <xdr:colOff>161925</xdr:colOff>
      <xdr:row>0</xdr:row>
      <xdr:rowOff>552450</xdr:rowOff>
    </xdr:to>
    <xdr:pic>
      <xdr:nvPicPr>
        <xdr:cNvPr id="1025" name="Grafik 4"/>
        <xdr:cNvPicPr>
          <a:picLocks noChangeAspect="1"/>
        </xdr:cNvPicPr>
      </xdr:nvPicPr>
      <xdr:blipFill>
        <a:blip xmlns:r="http://schemas.openxmlformats.org/officeDocument/2006/relationships" r:embed="rId1" cstate="print"/>
        <a:srcRect/>
        <a:stretch>
          <a:fillRect/>
        </a:stretch>
      </xdr:blipFill>
      <xdr:spPr bwMode="auto">
        <a:xfrm>
          <a:off x="228600" y="57150"/>
          <a:ext cx="5286375" cy="495300"/>
        </a:xfrm>
        <a:prstGeom prst="rect">
          <a:avLst/>
        </a:prstGeom>
        <a:noFill/>
        <a:ln w="9525">
          <a:noFill/>
          <a:miter lim="800000"/>
          <a:headEnd/>
          <a:tailEnd/>
        </a:ln>
      </xdr:spPr>
    </xdr:pic>
    <xdr:clientData/>
  </xdr:twoCellAnchor>
  <xdr:twoCellAnchor editAs="oneCell">
    <xdr:from>
      <xdr:col>28</xdr:col>
      <xdr:colOff>114300</xdr:colOff>
      <xdr:row>0</xdr:row>
      <xdr:rowOff>104775</xdr:rowOff>
    </xdr:from>
    <xdr:to>
      <xdr:col>30</xdr:col>
      <xdr:colOff>161925</xdr:colOff>
      <xdr:row>0</xdr:row>
      <xdr:rowOff>628650</xdr:rowOff>
    </xdr:to>
    <xdr:pic>
      <xdr:nvPicPr>
        <xdr:cNvPr id="3"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6850" y="104775"/>
          <a:ext cx="428625" cy="523875"/>
        </a:xfrm>
        <a:prstGeom prst="rect">
          <a:avLst/>
        </a:prstGeom>
        <a:solidFill>
          <a:sysClr val="window" lastClr="FFFFFF"/>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34</xdr:row>
      <xdr:rowOff>0</xdr:rowOff>
    </xdr:from>
    <xdr:to>
      <xdr:col>7</xdr:col>
      <xdr:colOff>0</xdr:colOff>
      <xdr:row>55</xdr:row>
      <xdr:rowOff>180975</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64</xdr:row>
      <xdr:rowOff>0</xdr:rowOff>
    </xdr:from>
    <xdr:to>
      <xdr:col>6</xdr:col>
      <xdr:colOff>104775</xdr:colOff>
      <xdr:row>89</xdr:row>
      <xdr:rowOff>142875</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0</xdr:row>
      <xdr:rowOff>57150</xdr:rowOff>
    </xdr:from>
    <xdr:to>
      <xdr:col>7</xdr:col>
      <xdr:colOff>0</xdr:colOff>
      <xdr:row>0</xdr:row>
      <xdr:rowOff>552450</xdr:rowOff>
    </xdr:to>
    <xdr:pic>
      <xdr:nvPicPr>
        <xdr:cNvPr id="5" name="Grafik 4"/>
        <xdr:cNvPicPr>
          <a:picLocks noChangeAspect="1"/>
        </xdr:cNvPicPr>
      </xdr:nvPicPr>
      <xdr:blipFill>
        <a:blip xmlns:r="http://schemas.openxmlformats.org/officeDocument/2006/relationships" r:embed="rId3" cstate="print"/>
        <a:srcRect/>
        <a:stretch>
          <a:fillRect/>
        </a:stretch>
      </xdr:blipFill>
      <xdr:spPr bwMode="auto">
        <a:xfrm>
          <a:off x="1123950" y="57150"/>
          <a:ext cx="4857750" cy="495300"/>
        </a:xfrm>
        <a:prstGeom prst="rect">
          <a:avLst/>
        </a:prstGeom>
        <a:noFill/>
        <a:ln w="9525">
          <a:noFill/>
          <a:miter lim="800000"/>
          <a:headEnd/>
          <a:tailEnd/>
        </a:ln>
      </xdr:spPr>
    </xdr:pic>
    <xdr:clientData/>
  </xdr:twoCellAnchor>
  <xdr:twoCellAnchor editAs="oneCell">
    <xdr:from>
      <xdr:col>2</xdr:col>
      <xdr:colOff>0</xdr:colOff>
      <xdr:row>30</xdr:row>
      <xdr:rowOff>57150</xdr:rowOff>
    </xdr:from>
    <xdr:to>
      <xdr:col>7</xdr:col>
      <xdr:colOff>0</xdr:colOff>
      <xdr:row>30</xdr:row>
      <xdr:rowOff>552450</xdr:rowOff>
    </xdr:to>
    <xdr:pic>
      <xdr:nvPicPr>
        <xdr:cNvPr id="6" name="Grafik 5"/>
        <xdr:cNvPicPr>
          <a:picLocks noChangeAspect="1"/>
        </xdr:cNvPicPr>
      </xdr:nvPicPr>
      <xdr:blipFill>
        <a:blip xmlns:r="http://schemas.openxmlformats.org/officeDocument/2006/relationships" r:embed="rId3" cstate="print"/>
        <a:srcRect/>
        <a:stretch>
          <a:fillRect/>
        </a:stretch>
      </xdr:blipFill>
      <xdr:spPr bwMode="auto">
        <a:xfrm>
          <a:off x="1123950" y="57150"/>
          <a:ext cx="4857750" cy="495300"/>
        </a:xfrm>
        <a:prstGeom prst="rect">
          <a:avLst/>
        </a:prstGeom>
        <a:noFill/>
        <a:ln w="9525">
          <a:noFill/>
          <a:miter lim="800000"/>
          <a:headEnd/>
          <a:tailEnd/>
        </a:ln>
      </xdr:spPr>
    </xdr:pic>
    <xdr:clientData/>
  </xdr:twoCellAnchor>
  <xdr:twoCellAnchor editAs="oneCell">
    <xdr:from>
      <xdr:col>2</xdr:col>
      <xdr:colOff>0</xdr:colOff>
      <xdr:row>60</xdr:row>
      <xdr:rowOff>57150</xdr:rowOff>
    </xdr:from>
    <xdr:to>
      <xdr:col>7</xdr:col>
      <xdr:colOff>0</xdr:colOff>
      <xdr:row>60</xdr:row>
      <xdr:rowOff>552450</xdr:rowOff>
    </xdr:to>
    <xdr:pic>
      <xdr:nvPicPr>
        <xdr:cNvPr id="7" name="Grafik 6"/>
        <xdr:cNvPicPr>
          <a:picLocks noChangeAspect="1"/>
        </xdr:cNvPicPr>
      </xdr:nvPicPr>
      <xdr:blipFill>
        <a:blip xmlns:r="http://schemas.openxmlformats.org/officeDocument/2006/relationships" r:embed="rId3" cstate="print"/>
        <a:srcRect/>
        <a:stretch>
          <a:fillRect/>
        </a:stretch>
      </xdr:blipFill>
      <xdr:spPr bwMode="auto">
        <a:xfrm>
          <a:off x="1123950" y="6305550"/>
          <a:ext cx="4857750" cy="495300"/>
        </a:xfrm>
        <a:prstGeom prst="rect">
          <a:avLst/>
        </a:prstGeom>
        <a:noFill/>
        <a:ln w="9525">
          <a:noFill/>
          <a:miter lim="800000"/>
          <a:headEnd/>
          <a:tailEnd/>
        </a:ln>
      </xdr:spPr>
    </xdr:pic>
    <xdr:clientData/>
  </xdr:twoCellAnchor>
  <xdr:twoCellAnchor editAs="oneCell">
    <xdr:from>
      <xdr:col>12</xdr:col>
      <xdr:colOff>361950</xdr:colOff>
      <xdr:row>0</xdr:row>
      <xdr:rowOff>19050</xdr:rowOff>
    </xdr:from>
    <xdr:to>
      <xdr:col>12</xdr:col>
      <xdr:colOff>790575</xdr:colOff>
      <xdr:row>0</xdr:row>
      <xdr:rowOff>542925</xdr:rowOff>
    </xdr:to>
    <xdr:pic>
      <xdr:nvPicPr>
        <xdr:cNvPr id="8" name="Grafik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96200" y="19050"/>
          <a:ext cx="428625" cy="523875"/>
        </a:xfrm>
        <a:prstGeom prst="rect">
          <a:avLst/>
        </a:prstGeom>
        <a:solidFill>
          <a:sysClr val="window" lastClr="FFFFFF"/>
        </a:solidFill>
        <a:ln>
          <a:noFill/>
        </a:ln>
      </xdr:spPr>
    </xdr:pic>
    <xdr:clientData/>
  </xdr:twoCellAnchor>
  <xdr:twoCellAnchor editAs="oneCell">
    <xdr:from>
      <xdr:col>12</xdr:col>
      <xdr:colOff>352425</xdr:colOff>
      <xdr:row>30</xdr:row>
      <xdr:rowOff>38100</xdr:rowOff>
    </xdr:from>
    <xdr:to>
      <xdr:col>12</xdr:col>
      <xdr:colOff>781050</xdr:colOff>
      <xdr:row>30</xdr:row>
      <xdr:rowOff>561975</xdr:rowOff>
    </xdr:to>
    <xdr:pic>
      <xdr:nvPicPr>
        <xdr:cNvPr id="9" name="Grafik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86675" y="6286500"/>
          <a:ext cx="428625" cy="523875"/>
        </a:xfrm>
        <a:prstGeom prst="rect">
          <a:avLst/>
        </a:prstGeom>
        <a:solidFill>
          <a:sysClr val="window" lastClr="FFFFFF"/>
        </a:solidFill>
        <a:ln>
          <a:noFill/>
        </a:ln>
      </xdr:spPr>
    </xdr:pic>
    <xdr:clientData/>
  </xdr:twoCellAnchor>
  <xdr:twoCellAnchor editAs="oneCell">
    <xdr:from>
      <xdr:col>12</xdr:col>
      <xdr:colOff>323850</xdr:colOff>
      <xdr:row>60</xdr:row>
      <xdr:rowOff>57150</xdr:rowOff>
    </xdr:from>
    <xdr:to>
      <xdr:col>12</xdr:col>
      <xdr:colOff>752475</xdr:colOff>
      <xdr:row>60</xdr:row>
      <xdr:rowOff>581025</xdr:rowOff>
    </xdr:to>
    <xdr:pic>
      <xdr:nvPicPr>
        <xdr:cNvPr id="10" name="Grafik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58100" y="12449175"/>
          <a:ext cx="428625" cy="523875"/>
        </a:xfrm>
        <a:prstGeom prst="rect">
          <a:avLst/>
        </a:prstGeom>
        <a:solidFill>
          <a:sysClr val="window" lastClr="FFFFFF"/>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1457325</xdr:colOff>
      <xdr:row>0</xdr:row>
      <xdr:rowOff>57150</xdr:rowOff>
    </xdr:from>
    <xdr:to>
      <xdr:col>7</xdr:col>
      <xdr:colOff>619125</xdr:colOff>
      <xdr:row>0</xdr:row>
      <xdr:rowOff>552450</xdr:rowOff>
    </xdr:to>
    <xdr:pic>
      <xdr:nvPicPr>
        <xdr:cNvPr id="5121" name="Grafik 4"/>
        <xdr:cNvPicPr>
          <a:picLocks noChangeAspect="1"/>
        </xdr:cNvPicPr>
      </xdr:nvPicPr>
      <xdr:blipFill>
        <a:blip xmlns:r="http://schemas.openxmlformats.org/officeDocument/2006/relationships" r:embed="rId1" cstate="print"/>
        <a:srcRect/>
        <a:stretch>
          <a:fillRect/>
        </a:stretch>
      </xdr:blipFill>
      <xdr:spPr bwMode="auto">
        <a:xfrm>
          <a:off x="1485900" y="57150"/>
          <a:ext cx="5314950" cy="495300"/>
        </a:xfrm>
        <a:prstGeom prst="rect">
          <a:avLst/>
        </a:prstGeom>
        <a:noFill/>
        <a:ln w="9525">
          <a:noFill/>
          <a:miter lim="800000"/>
          <a:headEnd/>
          <a:tailEnd/>
        </a:ln>
      </xdr:spPr>
    </xdr:pic>
    <xdr:clientData/>
  </xdr:twoCellAnchor>
  <xdr:twoCellAnchor editAs="oneCell">
    <xdr:from>
      <xdr:col>8</xdr:col>
      <xdr:colOff>1228725</xdr:colOff>
      <xdr:row>0</xdr:row>
      <xdr:rowOff>85725</xdr:rowOff>
    </xdr:from>
    <xdr:to>
      <xdr:col>8</xdr:col>
      <xdr:colOff>1657350</xdr:colOff>
      <xdr:row>1</xdr:row>
      <xdr:rowOff>0</xdr:rowOff>
    </xdr:to>
    <xdr:pic>
      <xdr:nvPicPr>
        <xdr:cNvPr id="3"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10550" y="85725"/>
          <a:ext cx="428625" cy="523875"/>
        </a:xfrm>
        <a:prstGeom prst="rect">
          <a:avLst/>
        </a:prstGeom>
        <a:solidFill>
          <a:sysClr val="window" lastClr="FFFFFF"/>
        </a:solid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ch\Aequivalenzziffernkalkulation-einstufi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Äquivalenzziffernkalkulation -"/>
    </sheetNames>
    <sheetDataSet>
      <sheetData sheetId="0">
        <row r="3">
          <cell r="A3" t="str">
            <v>Produkt</v>
          </cell>
          <cell r="G3" t="str">
            <v>Kosten gesamt</v>
          </cell>
        </row>
        <row r="4">
          <cell r="A4" t="str">
            <v>A</v>
          </cell>
          <cell r="F4">
            <v>18.986140117714069</v>
          </cell>
          <cell r="G4">
            <v>14239.605088285551</v>
          </cell>
        </row>
        <row r="5">
          <cell r="A5" t="str">
            <v>B</v>
          </cell>
          <cell r="F5">
            <v>22.783368141256883</v>
          </cell>
          <cell r="G5">
            <v>9113.3472565027532</v>
          </cell>
        </row>
        <row r="6">
          <cell r="A6" t="str">
            <v>C</v>
          </cell>
          <cell r="F6">
            <v>15.188912094171256</v>
          </cell>
          <cell r="G6">
            <v>3037.7824188342511</v>
          </cell>
        </row>
        <row r="7">
          <cell r="A7" t="str">
            <v>D</v>
          </cell>
          <cell r="F7">
            <v>22.783368141256883</v>
          </cell>
          <cell r="G7">
            <v>6835.0104423770645</v>
          </cell>
        </row>
        <row r="8">
          <cell r="A8" t="str">
            <v>E</v>
          </cell>
          <cell r="F8">
            <v>24.68198215302829</v>
          </cell>
          <cell r="G8">
            <v>7404.5946459084871</v>
          </cell>
        </row>
        <row r="9">
          <cell r="A9" t="str">
            <v>F</v>
          </cell>
          <cell r="F9">
            <v>26.580596164799694</v>
          </cell>
          <cell r="G9">
            <v>10632.238465919878</v>
          </cell>
        </row>
        <row r="10">
          <cell r="A10" t="str">
            <v>G</v>
          </cell>
          <cell r="F10">
            <v>22.783368141256883</v>
          </cell>
          <cell r="G10">
            <v>5695.842035314221</v>
          </cell>
        </row>
        <row r="11">
          <cell r="A11" t="str">
            <v>H</v>
          </cell>
          <cell r="F11">
            <v>34.175052211885323</v>
          </cell>
          <cell r="G11">
            <v>10252.515663565597</v>
          </cell>
        </row>
        <row r="12">
          <cell r="A12" t="str">
            <v>I</v>
          </cell>
          <cell r="F12">
            <v>33.415606607176763</v>
          </cell>
          <cell r="G12">
            <v>6683.1213214353529</v>
          </cell>
        </row>
        <row r="13">
          <cell r="A13" t="str">
            <v>J</v>
          </cell>
          <cell r="F13">
            <v>20.884754129485476</v>
          </cell>
          <cell r="G13">
            <v>4176.9508258970955</v>
          </cell>
        </row>
        <row r="14">
          <cell r="A14" t="str">
            <v>K</v>
          </cell>
          <cell r="F14">
            <v>31.327131194228215</v>
          </cell>
          <cell r="G14">
            <v>21928.99183595975</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zoomScaleNormal="100" workbookViewId="0">
      <selection activeCell="V7" sqref="V7"/>
    </sheetView>
  </sheetViews>
  <sheetFormatPr baseColWidth="10" defaultColWidth="11.42578125" defaultRowHeight="12.75" x14ac:dyDescent="0.2"/>
  <cols>
    <col min="1" max="1" width="0.5703125" style="12" customWidth="1"/>
    <col min="2" max="2" width="2.5703125" style="12" customWidth="1"/>
    <col min="3" max="30" width="2.85546875" style="12" customWidth="1"/>
    <col min="31" max="31" width="2.5703125" style="12" customWidth="1"/>
    <col min="32" max="32" width="0.5703125" style="12" customWidth="1"/>
    <col min="33" max="33" width="11.42578125" style="7"/>
    <col min="34" max="38" width="2.7109375" style="7" customWidth="1"/>
    <col min="39" max="16384" width="11.42578125" style="7"/>
  </cols>
  <sheetData>
    <row r="1" spans="1:40" ht="56.25" customHeight="1" x14ac:dyDescent="0.35">
      <c r="A1" s="124"/>
      <c r="B1" s="124"/>
      <c r="C1" s="124"/>
      <c r="D1" s="124"/>
      <c r="E1" s="124"/>
      <c r="F1" s="124"/>
      <c r="G1" s="124"/>
      <c r="H1" s="124"/>
      <c r="I1" s="124"/>
      <c r="J1" s="125"/>
      <c r="K1" s="125"/>
      <c r="L1" s="125"/>
      <c r="M1" s="125"/>
      <c r="N1" s="125"/>
      <c r="O1" s="125"/>
      <c r="P1" s="125"/>
      <c r="Q1" s="125"/>
      <c r="R1" s="125"/>
      <c r="S1" s="125"/>
      <c r="T1" s="125"/>
      <c r="U1" s="125"/>
      <c r="V1" s="125"/>
      <c r="W1" s="125"/>
      <c r="X1" s="125"/>
      <c r="Y1" s="125"/>
      <c r="Z1" s="125"/>
      <c r="AA1" s="125"/>
      <c r="AB1" s="125"/>
      <c r="AC1" s="125"/>
      <c r="AD1" s="125"/>
      <c r="AE1" s="34"/>
      <c r="AF1" s="34"/>
      <c r="AG1" s="36"/>
      <c r="AI1" s="8"/>
      <c r="AJ1" s="9"/>
      <c r="AK1" s="10"/>
      <c r="AM1" s="11"/>
      <c r="AN1" s="11"/>
    </row>
    <row r="2" spans="1:40" x14ac:dyDescent="0.2">
      <c r="A2" s="126"/>
      <c r="B2" s="127" t="s">
        <v>32</v>
      </c>
      <c r="C2" s="127"/>
      <c r="D2" s="127"/>
      <c r="E2" s="127"/>
      <c r="F2" s="128"/>
      <c r="G2" s="129" t="s">
        <v>33</v>
      </c>
      <c r="H2" s="129"/>
      <c r="I2" s="129"/>
      <c r="J2" s="129"/>
      <c r="K2" s="130"/>
      <c r="L2" s="131" t="s">
        <v>34</v>
      </c>
      <c r="M2" s="131"/>
      <c r="N2" s="131"/>
      <c r="O2" s="131"/>
      <c r="P2" s="131"/>
      <c r="Q2" s="131"/>
      <c r="R2" s="131"/>
      <c r="S2" s="131"/>
      <c r="T2" s="131"/>
      <c r="U2" s="131"/>
      <c r="V2" s="131" t="s">
        <v>41</v>
      </c>
      <c r="W2" s="131"/>
      <c r="X2" s="131"/>
      <c r="Y2" s="131"/>
      <c r="Z2" s="131"/>
      <c r="AA2" s="131"/>
      <c r="AB2" s="131"/>
      <c r="AC2" s="131"/>
      <c r="AD2" s="131"/>
      <c r="AE2" s="131"/>
      <c r="AF2" s="23"/>
      <c r="AG2" s="36"/>
    </row>
    <row r="3" spans="1:40" ht="12.75" customHeight="1" x14ac:dyDescent="0.2">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24"/>
    </row>
    <row r="4" spans="1:40" ht="12.75" customHeight="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24"/>
    </row>
    <row r="5" spans="1:40" ht="13.5" customHeight="1" x14ac:dyDescent="0.2">
      <c r="A5" s="35"/>
      <c r="B5" s="110" t="s">
        <v>35</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2"/>
      <c r="AF5" s="24"/>
    </row>
    <row r="6" spans="1:40" ht="13.5" customHeight="1" x14ac:dyDescent="0.2">
      <c r="A6" s="35"/>
      <c r="B6" s="113"/>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5"/>
      <c r="AF6" s="24"/>
    </row>
    <row r="7" spans="1:40" ht="12.75" customHeight="1" x14ac:dyDescent="0.2">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2" t="s">
        <v>39</v>
      </c>
      <c r="AF7" s="24"/>
    </row>
    <row r="8" spans="1:40" ht="12.75" customHeight="1" x14ac:dyDescent="0.2">
      <c r="A8" s="35"/>
      <c r="B8" s="132"/>
      <c r="C8" s="133"/>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24"/>
    </row>
    <row r="9" spans="1:40" ht="12.75" customHeight="1" x14ac:dyDescent="0.2">
      <c r="A9" s="134"/>
      <c r="B9" s="135" t="s">
        <v>38</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24"/>
    </row>
    <row r="10" spans="1:40" ht="12.75" customHeight="1" x14ac:dyDescent="0.2">
      <c r="A10" s="133"/>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24"/>
    </row>
    <row r="11" spans="1:40" ht="12.75" customHeight="1" x14ac:dyDescent="0.2">
      <c r="A11" s="3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24"/>
    </row>
    <row r="12" spans="1:40" ht="12.75" customHeight="1" x14ac:dyDescent="0.2">
      <c r="A12" s="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24"/>
    </row>
    <row r="13" spans="1:40" ht="12.75" customHeight="1" x14ac:dyDescent="0.2">
      <c r="A13" s="3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24"/>
    </row>
    <row r="14" spans="1:40" ht="12.75" customHeight="1" x14ac:dyDescent="0.2">
      <c r="A14" s="3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24"/>
    </row>
    <row r="15" spans="1:40" ht="12.75" customHeight="1" x14ac:dyDescent="0.2">
      <c r="A15" s="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24"/>
    </row>
    <row r="16" spans="1:40" ht="12.75" customHeight="1" x14ac:dyDescent="0.2">
      <c r="A16" s="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24"/>
    </row>
    <row r="17" spans="1:32" ht="12.75" customHeight="1" x14ac:dyDescent="0.2">
      <c r="A17" s="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24"/>
    </row>
    <row r="18" spans="1:32" ht="12.75" customHeight="1" x14ac:dyDescent="0.2">
      <c r="A18" s="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24"/>
    </row>
    <row r="19" spans="1:32" ht="12.75" customHeight="1" x14ac:dyDescent="0.2">
      <c r="A19" s="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24"/>
    </row>
    <row r="20" spans="1:32" ht="12.75" customHeight="1" x14ac:dyDescent="0.2">
      <c r="A20" s="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24"/>
    </row>
    <row r="21" spans="1:32" ht="12.75" customHeight="1" x14ac:dyDescent="0.2">
      <c r="A21" s="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24"/>
    </row>
    <row r="22" spans="1:32" ht="12.75" customHeight="1" x14ac:dyDescent="0.2">
      <c r="A22" s="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24"/>
    </row>
    <row r="23" spans="1:32" ht="12.75" customHeight="1" x14ac:dyDescent="0.2">
      <c r="A23" s="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24"/>
    </row>
    <row r="24" spans="1:32" ht="12.75" customHeight="1" x14ac:dyDescent="0.2">
      <c r="A24" s="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24"/>
    </row>
    <row r="25" spans="1:32" ht="12.75" customHeight="1" x14ac:dyDescent="0.2">
      <c r="A25" s="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24"/>
    </row>
    <row r="26" spans="1:32" ht="12.75" customHeight="1" x14ac:dyDescent="0.2">
      <c r="A26" s="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24"/>
    </row>
    <row r="27" spans="1:32" ht="12.75" customHeight="1" x14ac:dyDescent="0.2">
      <c r="A27" s="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24"/>
    </row>
    <row r="28" spans="1:32" ht="12.75" customHeight="1" x14ac:dyDescent="0.2">
      <c r="A28" s="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24"/>
    </row>
    <row r="29" spans="1:32" ht="12.75" customHeight="1" x14ac:dyDescent="0.2">
      <c r="A29" s="3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24"/>
    </row>
    <row r="30" spans="1:32" ht="12.75" customHeight="1" x14ac:dyDescent="0.2">
      <c r="A30" s="3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24"/>
    </row>
    <row r="31" spans="1:32" ht="12.75" customHeight="1" x14ac:dyDescent="0.2">
      <c r="A31" s="3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24"/>
    </row>
    <row r="32" spans="1:32" ht="12.75" customHeight="1" x14ac:dyDescent="0.2">
      <c r="A32" s="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24"/>
    </row>
    <row r="33" spans="1:32" ht="12.75" customHeight="1" x14ac:dyDescent="0.2">
      <c r="A33" s="3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24"/>
    </row>
    <row r="34" spans="1:32" ht="12.75" customHeight="1" x14ac:dyDescent="0.2">
      <c r="A34" s="3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24"/>
    </row>
    <row r="35" spans="1:32" ht="12.75" customHeight="1" x14ac:dyDescent="0.2">
      <c r="A35" s="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24"/>
    </row>
    <row r="36" spans="1:32" ht="12.75" customHeight="1" x14ac:dyDescent="0.2">
      <c r="A36" s="3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24"/>
    </row>
    <row r="37" spans="1:32" ht="12.75" customHeight="1" x14ac:dyDescent="0.2">
      <c r="A37" s="3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24"/>
    </row>
    <row r="38" spans="1:32" ht="12.75" customHeight="1" x14ac:dyDescent="0.2">
      <c r="A38" s="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24"/>
    </row>
    <row r="39" spans="1:32" ht="12.75" customHeight="1" x14ac:dyDescent="0.2">
      <c r="A39" s="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24"/>
    </row>
    <row r="40" spans="1:32" ht="12.75" customHeight="1" x14ac:dyDescent="0.2">
      <c r="A40" s="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24"/>
    </row>
    <row r="41" spans="1:32" ht="12.75" customHeight="1" x14ac:dyDescent="0.2">
      <c r="A41" s="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24"/>
    </row>
    <row r="42" spans="1:32" ht="12.75" customHeight="1" x14ac:dyDescent="0.2">
      <c r="A42" s="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24"/>
    </row>
    <row r="43" spans="1:32" ht="12.75" customHeight="1" x14ac:dyDescent="0.2">
      <c r="A43" s="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24"/>
    </row>
    <row r="44" spans="1:32" ht="12.75" customHeight="1" x14ac:dyDescent="0.2">
      <c r="A44" s="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24"/>
    </row>
    <row r="45" spans="1:32" ht="12.75" customHeight="1" x14ac:dyDescent="0.2">
      <c r="A45" s="3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24"/>
    </row>
    <row r="46" spans="1:32" ht="12.75" customHeight="1" x14ac:dyDescent="0.2">
      <c r="A46" s="35"/>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24"/>
    </row>
    <row r="47" spans="1:32" ht="12.75" customHeight="1" x14ac:dyDescent="0.2">
      <c r="A47" s="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24"/>
    </row>
    <row r="48" spans="1:32" ht="12.75" customHeight="1" x14ac:dyDescent="0.2">
      <c r="A48" s="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24"/>
    </row>
    <row r="49" spans="1:32" ht="12.75" customHeight="1" x14ac:dyDescent="0.2">
      <c r="A49" s="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24"/>
    </row>
    <row r="50" spans="1:32" ht="12.75"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24"/>
    </row>
    <row r="51" spans="1:32" ht="12.75" customHeight="1" x14ac:dyDescent="0.2">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24"/>
    </row>
    <row r="52" spans="1:32" ht="12.75" customHeight="1"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row>
    <row r="53" spans="1:32" ht="12.75" customHeight="1"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37"/>
      <c r="AF53" s="24"/>
    </row>
  </sheetData>
  <sheetProtection password="DEC7" sheet="1" objects="1" scenarios="1" insertHyperlinks="0"/>
  <mergeCells count="4">
    <mergeCell ref="B9:AE49"/>
    <mergeCell ref="B2:E2"/>
    <mergeCell ref="G2:J2"/>
    <mergeCell ref="B5:AE6"/>
  </mergeCells>
  <phoneticPr fontId="5" type="noConversion"/>
  <conditionalFormatting sqref="B8 A9">
    <cfRule type="expression" dxfId="2" priority="1" stopIfTrue="1">
      <formula>$B$9&lt;&gt;"Hier Informationen zum Template eingeben!"</formula>
    </cfRule>
  </conditionalFormatting>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5"/>
  <sheetViews>
    <sheetView showGridLines="0" topLeftCell="A25" zoomScaleNormal="100" workbookViewId="0">
      <selection activeCell="D10" sqref="D10"/>
    </sheetView>
  </sheetViews>
  <sheetFormatPr baseColWidth="10" defaultColWidth="11.42578125" defaultRowHeight="15" x14ac:dyDescent="0.25"/>
  <cols>
    <col min="1" max="1" width="0.5703125" style="3" customWidth="1"/>
    <col min="2" max="2" width="16.28515625" style="4" customWidth="1"/>
    <col min="3" max="3" width="14.5703125" style="5" customWidth="1"/>
    <col min="4" max="4" width="14.5703125" style="3" customWidth="1"/>
    <col min="5" max="5" width="14.7109375" style="6" customWidth="1"/>
    <col min="6" max="6" width="14.5703125" style="6" customWidth="1"/>
    <col min="7" max="7" width="14.42578125" style="6" customWidth="1"/>
    <col min="8" max="8" width="11.42578125" style="3" hidden="1" customWidth="1"/>
    <col min="9" max="9" width="24.28515625" style="3" hidden="1" customWidth="1"/>
    <col min="10" max="10" width="14.5703125" style="3" hidden="1" customWidth="1"/>
    <col min="11" max="11" width="11.140625" style="3" customWidth="1"/>
    <col min="12" max="12" width="9.140625" style="3" customWidth="1"/>
    <col min="13" max="13" width="12.140625" style="3" customWidth="1"/>
    <col min="14" max="14" width="0.5703125" style="90" customWidth="1"/>
    <col min="15" max="16" width="14.5703125" style="3" customWidth="1"/>
    <col min="17" max="16384" width="11.42578125" style="3"/>
  </cols>
  <sheetData>
    <row r="1" spans="1:33" s="1" customFormat="1" ht="48" customHeight="1" x14ac:dyDescent="0.35">
      <c r="A1" s="106"/>
      <c r="B1" s="33"/>
      <c r="C1" s="33"/>
      <c r="D1" s="33"/>
      <c r="E1" s="33"/>
      <c r="F1" s="33"/>
      <c r="G1" s="33"/>
      <c r="H1" s="33"/>
      <c r="I1" s="33"/>
      <c r="J1" s="107"/>
      <c r="K1" s="107"/>
      <c r="L1" s="107"/>
      <c r="M1" s="34"/>
      <c r="N1" s="38"/>
      <c r="O1" s="17"/>
      <c r="P1" s="17"/>
      <c r="Q1" s="17"/>
      <c r="R1" s="17"/>
      <c r="S1" s="17"/>
      <c r="T1" s="17"/>
      <c r="U1" s="17"/>
      <c r="V1" s="17"/>
      <c r="W1" s="17"/>
      <c r="X1" s="17"/>
      <c r="Y1" s="17"/>
      <c r="Z1" s="17"/>
      <c r="AA1" s="17"/>
      <c r="AB1" s="17"/>
      <c r="AC1" s="17"/>
      <c r="AD1" s="17"/>
      <c r="AE1" s="17"/>
      <c r="AF1" s="17"/>
      <c r="AG1" s="17"/>
    </row>
    <row r="2" spans="1:33" s="1" customFormat="1" x14ac:dyDescent="0.2">
      <c r="A2" s="106"/>
      <c r="B2" s="103" t="str">
        <f>Info!B2</f>
        <v xml:space="preserve"> Eingabefelder</v>
      </c>
      <c r="C2" s="108" t="s">
        <v>17</v>
      </c>
      <c r="D2" s="117" t="str">
        <f>Info!L2</f>
        <v xml:space="preserve"> Alle Angaben ohne Gewähr</v>
      </c>
      <c r="E2" s="117"/>
      <c r="F2" s="40"/>
      <c r="G2" s="40"/>
      <c r="H2" s="40"/>
      <c r="I2" s="40"/>
      <c r="J2" s="40"/>
      <c r="K2" s="42"/>
      <c r="L2" s="40" t="s">
        <v>41</v>
      </c>
      <c r="M2" s="40"/>
      <c r="N2" s="38"/>
      <c r="O2" s="13"/>
      <c r="P2" s="13"/>
      <c r="Q2" s="13"/>
      <c r="R2" s="13"/>
      <c r="S2" s="13"/>
      <c r="T2" s="13"/>
      <c r="U2" s="13"/>
      <c r="V2" s="14"/>
      <c r="W2" s="14"/>
      <c r="X2" s="14"/>
      <c r="Y2" s="14"/>
      <c r="Z2" s="14"/>
      <c r="AA2" s="14"/>
      <c r="AB2" s="14"/>
      <c r="AC2" s="14"/>
      <c r="AD2" s="14"/>
      <c r="AE2" s="14"/>
      <c r="AF2" s="14"/>
      <c r="AG2" s="14"/>
    </row>
    <row r="3" spans="1:33" s="2" customFormat="1" ht="12.75" customHeight="1" x14ac:dyDescent="0.2">
      <c r="A3" s="106"/>
      <c r="B3" s="40"/>
      <c r="C3" s="40"/>
      <c r="D3" s="40"/>
      <c r="E3" s="40"/>
      <c r="F3" s="40"/>
      <c r="G3" s="40"/>
      <c r="H3" s="40"/>
      <c r="I3" s="40"/>
      <c r="J3" s="40"/>
      <c r="K3" s="40"/>
      <c r="L3" s="40"/>
      <c r="M3" s="40"/>
      <c r="N3" s="38"/>
      <c r="O3" s="14"/>
      <c r="P3" s="14"/>
      <c r="Q3" s="14"/>
      <c r="R3" s="14"/>
      <c r="S3" s="14"/>
      <c r="T3" s="14"/>
      <c r="U3" s="14"/>
      <c r="V3" s="14"/>
      <c r="W3" s="14"/>
      <c r="X3" s="14"/>
      <c r="Y3" s="14"/>
      <c r="Z3" s="14"/>
      <c r="AA3" s="14"/>
      <c r="AB3" s="14"/>
      <c r="AC3" s="14"/>
      <c r="AD3" s="14"/>
      <c r="AE3" s="14"/>
      <c r="AF3" s="14"/>
      <c r="AG3" s="14"/>
    </row>
    <row r="4" spans="1:33" x14ac:dyDescent="0.2">
      <c r="A4" s="22"/>
      <c r="B4" s="136"/>
      <c r="C4" s="136"/>
      <c r="D4" s="136"/>
      <c r="E4" s="136"/>
      <c r="F4" s="136"/>
      <c r="G4" s="136"/>
      <c r="H4" s="136"/>
      <c r="I4" s="136"/>
      <c r="J4" s="136"/>
      <c r="K4" s="136"/>
      <c r="L4" s="136"/>
      <c r="M4" s="136"/>
      <c r="N4" s="38"/>
      <c r="O4" s="14"/>
      <c r="P4" s="14"/>
      <c r="Q4" s="14"/>
      <c r="R4" s="14"/>
      <c r="S4" s="14"/>
      <c r="T4" s="14"/>
      <c r="U4" s="14"/>
      <c r="V4" s="14"/>
      <c r="W4" s="14"/>
      <c r="X4" s="14"/>
      <c r="Y4" s="14"/>
      <c r="Z4" s="14"/>
      <c r="AA4" s="14"/>
      <c r="AB4" s="14"/>
      <c r="AC4" s="14"/>
      <c r="AD4" s="14"/>
      <c r="AE4" s="14"/>
      <c r="AF4" s="14"/>
      <c r="AG4" s="14"/>
    </row>
    <row r="5" spans="1:33" ht="15" customHeight="1" x14ac:dyDescent="0.2">
      <c r="A5" s="22"/>
      <c r="B5" s="137" t="s">
        <v>37</v>
      </c>
      <c r="C5" s="138"/>
      <c r="D5" s="138"/>
      <c r="E5" s="138"/>
      <c r="F5" s="138"/>
      <c r="G5" s="138"/>
      <c r="H5" s="138"/>
      <c r="I5" s="138"/>
      <c r="J5" s="138"/>
      <c r="K5" s="138"/>
      <c r="L5" s="138"/>
      <c r="M5" s="139"/>
      <c r="N5" s="38"/>
      <c r="O5" s="15"/>
      <c r="P5" s="15"/>
      <c r="Q5" s="15"/>
      <c r="R5" s="15"/>
      <c r="S5" s="15"/>
      <c r="T5" s="15"/>
      <c r="U5" s="15"/>
      <c r="V5" s="15"/>
      <c r="W5" s="15"/>
      <c r="X5" s="15"/>
      <c r="Y5" s="15"/>
      <c r="Z5" s="15"/>
      <c r="AA5" s="15"/>
      <c r="AB5" s="15"/>
      <c r="AC5" s="15"/>
      <c r="AD5" s="15"/>
      <c r="AE5" s="15"/>
      <c r="AF5" s="15"/>
      <c r="AG5" s="16"/>
    </row>
    <row r="6" spans="1:33" ht="15" customHeight="1" x14ac:dyDescent="0.2">
      <c r="A6" s="22"/>
      <c r="B6" s="140"/>
      <c r="C6" s="141"/>
      <c r="D6" s="141"/>
      <c r="E6" s="141"/>
      <c r="F6" s="141"/>
      <c r="G6" s="141"/>
      <c r="H6" s="141"/>
      <c r="I6" s="141"/>
      <c r="J6" s="141"/>
      <c r="K6" s="141"/>
      <c r="L6" s="141"/>
      <c r="M6" s="142"/>
      <c r="N6" s="38"/>
      <c r="O6" s="15"/>
      <c r="P6" s="15"/>
      <c r="Q6" s="15"/>
      <c r="R6" s="15"/>
      <c r="S6" s="15"/>
      <c r="T6" s="15"/>
      <c r="U6" s="15"/>
      <c r="V6" s="15"/>
      <c r="W6" s="15"/>
      <c r="X6" s="15"/>
      <c r="Y6" s="15"/>
      <c r="Z6" s="15"/>
      <c r="AA6" s="15"/>
      <c r="AB6" s="15"/>
      <c r="AC6" s="15"/>
      <c r="AD6" s="15"/>
      <c r="AE6" s="15"/>
      <c r="AF6" s="15"/>
      <c r="AG6" s="16"/>
    </row>
    <row r="7" spans="1:33" x14ac:dyDescent="0.2">
      <c r="A7" s="22"/>
      <c r="B7" s="136"/>
      <c r="C7" s="136"/>
      <c r="D7" s="136"/>
      <c r="E7" s="136"/>
      <c r="F7" s="136"/>
      <c r="G7" s="136"/>
      <c r="H7" s="136"/>
      <c r="I7" s="136"/>
      <c r="J7" s="136"/>
      <c r="K7" s="136"/>
      <c r="L7" s="136"/>
      <c r="M7" s="143" t="s">
        <v>39</v>
      </c>
      <c r="N7" s="38"/>
      <c r="O7" s="14"/>
      <c r="P7" s="14"/>
      <c r="Q7" s="14"/>
      <c r="R7" s="14"/>
      <c r="S7" s="14"/>
      <c r="T7" s="14"/>
      <c r="U7" s="14"/>
      <c r="V7" s="14"/>
      <c r="W7" s="14"/>
      <c r="X7" s="14"/>
      <c r="Y7" s="14"/>
      <c r="Z7" s="14"/>
      <c r="AA7" s="14"/>
      <c r="AB7" s="14"/>
      <c r="AC7" s="14"/>
      <c r="AD7" s="14"/>
      <c r="AE7" s="14"/>
      <c r="AF7" s="14"/>
      <c r="AG7" s="14"/>
    </row>
    <row r="8" spans="1:33" ht="15" customHeight="1" thickBot="1" x14ac:dyDescent="0.25">
      <c r="A8" s="22"/>
      <c r="B8" s="136"/>
      <c r="C8" s="39"/>
      <c r="D8" s="39"/>
      <c r="E8" s="39"/>
      <c r="F8" s="39"/>
      <c r="G8" s="39"/>
      <c r="H8" s="39"/>
      <c r="I8" s="39"/>
      <c r="J8" s="39"/>
      <c r="K8" s="39"/>
      <c r="L8" s="39"/>
      <c r="M8" s="39"/>
      <c r="N8" s="38"/>
    </row>
    <row r="9" spans="1:33" ht="15" customHeight="1" thickBot="1" x14ac:dyDescent="0.25">
      <c r="A9" s="22"/>
      <c r="B9" s="144" t="s">
        <v>31</v>
      </c>
      <c r="C9" s="145"/>
      <c r="D9" s="91">
        <v>100000</v>
      </c>
      <c r="E9" s="39"/>
      <c r="F9" s="39"/>
      <c r="G9" s="39"/>
      <c r="H9" s="39"/>
      <c r="I9" s="39"/>
      <c r="J9" s="39"/>
      <c r="K9" s="39"/>
      <c r="L9" s="39"/>
      <c r="M9" s="39"/>
      <c r="N9" s="38"/>
    </row>
    <row r="10" spans="1:33" ht="15" customHeight="1" thickBot="1" x14ac:dyDescent="0.25">
      <c r="A10" s="22"/>
      <c r="B10" s="39"/>
      <c r="C10" s="39"/>
      <c r="D10" s="39"/>
      <c r="E10" s="39"/>
      <c r="F10" s="39"/>
      <c r="G10" s="39"/>
      <c r="H10" s="39"/>
      <c r="I10" s="39"/>
      <c r="J10" s="39"/>
      <c r="K10" s="39"/>
      <c r="L10" s="39"/>
      <c r="M10" s="39"/>
      <c r="N10" s="38"/>
    </row>
    <row r="11" spans="1:33" ht="26.25" thickBot="1" x14ac:dyDescent="0.25">
      <c r="A11" s="22"/>
      <c r="B11" s="146" t="s">
        <v>0</v>
      </c>
      <c r="C11" s="147" t="s">
        <v>1</v>
      </c>
      <c r="D11" s="148" t="s">
        <v>2</v>
      </c>
      <c r="E11" s="149" t="s">
        <v>3</v>
      </c>
      <c r="F11" s="150" t="s">
        <v>4</v>
      </c>
      <c r="G11" s="151" t="s">
        <v>5</v>
      </c>
      <c r="H11" s="152"/>
      <c r="I11" s="152"/>
      <c r="J11" s="152"/>
      <c r="K11" s="39"/>
      <c r="L11" s="39"/>
      <c r="M11" s="39"/>
      <c r="N11" s="38"/>
    </row>
    <row r="12" spans="1:33" ht="15" customHeight="1" x14ac:dyDescent="0.2">
      <c r="A12" s="22"/>
      <c r="B12" s="92" t="s">
        <v>6</v>
      </c>
      <c r="C12" s="93">
        <v>750</v>
      </c>
      <c r="D12" s="94">
        <v>1</v>
      </c>
      <c r="E12" s="153">
        <f t="shared" ref="E12:E22" si="0">IF(D12*C12=0,"",C12*D12)</f>
        <v>750</v>
      </c>
      <c r="F12" s="153">
        <f t="shared" ref="F12:F22" si="1">IF(E12="","",$D$9/$E$23*E12/C12)</f>
        <v>18.986140117714069</v>
      </c>
      <c r="G12" s="154">
        <f t="shared" ref="G12:G22" si="2">IF(F12="","",F12*C12)</f>
        <v>14239.605088285551</v>
      </c>
      <c r="H12" s="152"/>
      <c r="I12" s="152"/>
      <c r="J12" s="152"/>
      <c r="K12" s="39"/>
      <c r="L12" s="39"/>
      <c r="M12" s="39"/>
      <c r="N12" s="38"/>
    </row>
    <row r="13" spans="1:33" ht="15" customHeight="1" x14ac:dyDescent="0.2">
      <c r="A13" s="22"/>
      <c r="B13" s="95" t="s">
        <v>7</v>
      </c>
      <c r="C13" s="96">
        <v>400</v>
      </c>
      <c r="D13" s="97">
        <v>1.2</v>
      </c>
      <c r="E13" s="155">
        <f>IF(D13*C13=0,"",C13*D13)</f>
        <v>480</v>
      </c>
      <c r="F13" s="153">
        <f t="shared" si="1"/>
        <v>22.783368141256883</v>
      </c>
      <c r="G13" s="156">
        <f t="shared" si="2"/>
        <v>9113.3472565027532</v>
      </c>
      <c r="H13" s="152"/>
      <c r="I13" s="152"/>
      <c r="J13" s="152"/>
      <c r="K13" s="39"/>
      <c r="L13" s="39"/>
      <c r="M13" s="39"/>
      <c r="N13" s="38"/>
    </row>
    <row r="14" spans="1:33" ht="15" customHeight="1" x14ac:dyDescent="0.2">
      <c r="A14" s="22"/>
      <c r="B14" s="95" t="s">
        <v>8</v>
      </c>
      <c r="C14" s="96">
        <v>200</v>
      </c>
      <c r="D14" s="97">
        <v>0.8</v>
      </c>
      <c r="E14" s="155">
        <f t="shared" si="0"/>
        <v>160</v>
      </c>
      <c r="F14" s="153">
        <f t="shared" si="1"/>
        <v>15.188912094171256</v>
      </c>
      <c r="G14" s="156">
        <f t="shared" si="2"/>
        <v>3037.7824188342511</v>
      </c>
      <c r="H14" s="152"/>
      <c r="I14" s="152"/>
      <c r="J14" s="152"/>
      <c r="K14" s="39"/>
      <c r="L14" s="39"/>
      <c r="M14" s="39"/>
      <c r="N14" s="38"/>
    </row>
    <row r="15" spans="1:33" ht="15" customHeight="1" x14ac:dyDescent="0.2">
      <c r="A15" s="22"/>
      <c r="B15" s="95" t="s">
        <v>9</v>
      </c>
      <c r="C15" s="96">
        <v>300</v>
      </c>
      <c r="D15" s="97">
        <v>1.2</v>
      </c>
      <c r="E15" s="155">
        <f t="shared" si="0"/>
        <v>360</v>
      </c>
      <c r="F15" s="153">
        <f t="shared" si="1"/>
        <v>22.783368141256883</v>
      </c>
      <c r="G15" s="156">
        <f t="shared" si="2"/>
        <v>6835.0104423770645</v>
      </c>
      <c r="H15" s="152"/>
      <c r="I15" s="152"/>
      <c r="J15" s="152"/>
      <c r="K15" s="39"/>
      <c r="L15" s="39"/>
      <c r="M15" s="39"/>
      <c r="N15" s="38"/>
    </row>
    <row r="16" spans="1:33" ht="15" customHeight="1" x14ac:dyDescent="0.2">
      <c r="A16" s="22"/>
      <c r="B16" s="95" t="s">
        <v>10</v>
      </c>
      <c r="C16" s="96">
        <v>300</v>
      </c>
      <c r="D16" s="97">
        <v>1.3</v>
      </c>
      <c r="E16" s="155">
        <f t="shared" si="0"/>
        <v>390</v>
      </c>
      <c r="F16" s="153">
        <f t="shared" si="1"/>
        <v>24.68198215302829</v>
      </c>
      <c r="G16" s="156">
        <f t="shared" si="2"/>
        <v>7404.5946459084871</v>
      </c>
      <c r="H16" s="152"/>
      <c r="I16" s="152"/>
      <c r="J16" s="152"/>
      <c r="K16" s="39"/>
      <c r="L16" s="39"/>
      <c r="M16" s="39"/>
      <c r="N16" s="38"/>
    </row>
    <row r="17" spans="1:33" ht="15" customHeight="1" x14ac:dyDescent="0.2">
      <c r="A17" s="22"/>
      <c r="B17" s="95" t="s">
        <v>11</v>
      </c>
      <c r="C17" s="96">
        <v>400</v>
      </c>
      <c r="D17" s="97">
        <v>1.4</v>
      </c>
      <c r="E17" s="155">
        <f t="shared" si="0"/>
        <v>560</v>
      </c>
      <c r="F17" s="153">
        <f t="shared" si="1"/>
        <v>26.580596164799694</v>
      </c>
      <c r="G17" s="156">
        <f t="shared" si="2"/>
        <v>10632.238465919878</v>
      </c>
      <c r="H17" s="152"/>
      <c r="I17" s="152"/>
      <c r="J17" s="152"/>
      <c r="K17" s="39"/>
      <c r="L17" s="39"/>
      <c r="M17" s="39"/>
      <c r="N17" s="38"/>
    </row>
    <row r="18" spans="1:33" ht="15" customHeight="1" x14ac:dyDescent="0.2">
      <c r="A18" s="22"/>
      <c r="B18" s="95" t="s">
        <v>12</v>
      </c>
      <c r="C18" s="96">
        <v>250</v>
      </c>
      <c r="D18" s="97">
        <v>1.2</v>
      </c>
      <c r="E18" s="155">
        <f t="shared" si="0"/>
        <v>300</v>
      </c>
      <c r="F18" s="153">
        <f t="shared" si="1"/>
        <v>22.783368141256883</v>
      </c>
      <c r="G18" s="156">
        <f t="shared" si="2"/>
        <v>5695.842035314221</v>
      </c>
      <c r="H18" s="152"/>
      <c r="I18" s="152"/>
      <c r="J18" s="152"/>
      <c r="K18" s="39"/>
      <c r="L18" s="39"/>
      <c r="M18" s="39"/>
      <c r="N18" s="38"/>
    </row>
    <row r="19" spans="1:33" ht="15" customHeight="1" x14ac:dyDescent="0.2">
      <c r="A19" s="22"/>
      <c r="B19" s="95" t="s">
        <v>13</v>
      </c>
      <c r="C19" s="96">
        <v>300</v>
      </c>
      <c r="D19" s="97">
        <v>1.8</v>
      </c>
      <c r="E19" s="155">
        <f t="shared" si="0"/>
        <v>540</v>
      </c>
      <c r="F19" s="153">
        <f t="shared" si="1"/>
        <v>34.175052211885323</v>
      </c>
      <c r="G19" s="156">
        <f t="shared" si="2"/>
        <v>10252.515663565597</v>
      </c>
      <c r="H19" s="152"/>
      <c r="I19" s="152"/>
      <c r="J19" s="152"/>
      <c r="K19" s="39"/>
      <c r="L19" s="39"/>
      <c r="M19" s="39"/>
      <c r="N19" s="38"/>
    </row>
    <row r="20" spans="1:33" ht="15" customHeight="1" x14ac:dyDescent="0.2">
      <c r="A20" s="22"/>
      <c r="B20" s="95" t="s">
        <v>14</v>
      </c>
      <c r="C20" s="96">
        <v>200</v>
      </c>
      <c r="D20" s="97">
        <v>1.76</v>
      </c>
      <c r="E20" s="155">
        <f t="shared" si="0"/>
        <v>352</v>
      </c>
      <c r="F20" s="153">
        <f t="shared" si="1"/>
        <v>33.415606607176763</v>
      </c>
      <c r="G20" s="156">
        <f t="shared" si="2"/>
        <v>6683.1213214353529</v>
      </c>
      <c r="H20" s="152"/>
      <c r="I20" s="152"/>
      <c r="J20" s="152"/>
      <c r="K20" s="39"/>
      <c r="L20" s="39"/>
      <c r="M20" s="39"/>
      <c r="N20" s="38"/>
    </row>
    <row r="21" spans="1:33" ht="15" customHeight="1" x14ac:dyDescent="0.2">
      <c r="A21" s="22"/>
      <c r="B21" s="95" t="s">
        <v>15</v>
      </c>
      <c r="C21" s="96">
        <v>200</v>
      </c>
      <c r="D21" s="97">
        <v>1.1000000000000001</v>
      </c>
      <c r="E21" s="155">
        <f t="shared" si="0"/>
        <v>220.00000000000003</v>
      </c>
      <c r="F21" s="153">
        <f t="shared" si="1"/>
        <v>20.884754129485476</v>
      </c>
      <c r="G21" s="156">
        <f t="shared" si="2"/>
        <v>4176.9508258970955</v>
      </c>
      <c r="H21" s="152"/>
      <c r="I21" s="152"/>
      <c r="J21" s="152"/>
      <c r="K21" s="39"/>
      <c r="L21" s="39"/>
      <c r="M21" s="39"/>
      <c r="N21" s="38"/>
    </row>
    <row r="22" spans="1:33" ht="15" customHeight="1" thickBot="1" x14ac:dyDescent="0.25">
      <c r="A22" s="22"/>
      <c r="B22" s="98" t="s">
        <v>16</v>
      </c>
      <c r="C22" s="99">
        <v>700</v>
      </c>
      <c r="D22" s="100">
        <v>1.65</v>
      </c>
      <c r="E22" s="157">
        <f t="shared" si="0"/>
        <v>1155</v>
      </c>
      <c r="F22" s="157">
        <f t="shared" si="1"/>
        <v>31.327131194228215</v>
      </c>
      <c r="G22" s="158">
        <f t="shared" si="2"/>
        <v>21928.99183595975</v>
      </c>
      <c r="H22" s="152"/>
      <c r="I22" s="152"/>
      <c r="J22" s="152"/>
      <c r="K22" s="39"/>
      <c r="L22" s="39"/>
      <c r="M22" s="39"/>
      <c r="N22" s="38"/>
    </row>
    <row r="23" spans="1:33" ht="15" customHeight="1" thickBot="1" x14ac:dyDescent="0.25">
      <c r="A23" s="22"/>
      <c r="B23" s="39"/>
      <c r="C23" s="39"/>
      <c r="D23" s="39"/>
      <c r="E23" s="159">
        <f>SUM(E12:E22)</f>
        <v>5267</v>
      </c>
      <c r="F23" s="101"/>
      <c r="G23" s="160">
        <f>SUM(G12:G22)</f>
        <v>99999.999999999985</v>
      </c>
      <c r="H23" s="152"/>
      <c r="I23" s="152"/>
      <c r="J23" s="152"/>
      <c r="K23" s="39"/>
      <c r="L23" s="39"/>
      <c r="M23" s="39"/>
      <c r="N23" s="38"/>
    </row>
    <row r="24" spans="1:33" ht="15" customHeight="1" x14ac:dyDescent="0.2">
      <c r="A24" s="22"/>
      <c r="B24" s="39"/>
      <c r="C24" s="39"/>
      <c r="D24" s="39"/>
      <c r="E24" s="39"/>
      <c r="F24" s="39"/>
      <c r="G24" s="39"/>
      <c r="H24" s="39"/>
      <c r="I24" s="39"/>
      <c r="J24" s="39"/>
      <c r="K24" s="39"/>
      <c r="L24" s="39"/>
      <c r="M24" s="39"/>
      <c r="N24" s="38"/>
    </row>
    <row r="25" spans="1:33" ht="15" customHeight="1" x14ac:dyDescent="0.2">
      <c r="A25" s="22"/>
      <c r="B25" s="136"/>
      <c r="C25" s="39"/>
      <c r="D25" s="39"/>
      <c r="E25" s="39"/>
      <c r="F25" s="39"/>
      <c r="G25" s="39"/>
      <c r="H25" s="39"/>
      <c r="I25" s="39"/>
      <c r="J25" s="39"/>
      <c r="K25" s="39"/>
      <c r="L25" s="39"/>
      <c r="M25" s="39"/>
      <c r="N25" s="38"/>
    </row>
    <row r="26" spans="1:33" ht="15" customHeight="1" x14ac:dyDescent="0.2">
      <c r="A26" s="22"/>
      <c r="B26" s="136"/>
      <c r="C26" s="39"/>
      <c r="D26" s="39"/>
      <c r="E26" s="39"/>
      <c r="F26" s="39"/>
      <c r="G26" s="39"/>
      <c r="H26" s="39"/>
      <c r="I26" s="39"/>
      <c r="J26" s="39"/>
      <c r="K26" s="39"/>
      <c r="L26" s="39"/>
      <c r="M26" s="39"/>
      <c r="N26" s="38"/>
    </row>
    <row r="27" spans="1:33" ht="15" customHeight="1" x14ac:dyDescent="0.2">
      <c r="A27" s="22"/>
      <c r="B27" s="136"/>
      <c r="C27" s="39"/>
      <c r="D27" s="39"/>
      <c r="E27" s="39"/>
      <c r="F27" s="39"/>
      <c r="G27" s="39"/>
      <c r="H27" s="39"/>
      <c r="I27" s="39"/>
      <c r="J27" s="39"/>
      <c r="K27" s="39"/>
      <c r="L27" s="39"/>
      <c r="M27" s="39"/>
      <c r="N27" s="38"/>
    </row>
    <row r="28" spans="1:33" ht="15" customHeight="1" x14ac:dyDescent="0.2">
      <c r="A28" s="22"/>
      <c r="B28" s="136"/>
      <c r="C28" s="39"/>
      <c r="D28" s="39"/>
      <c r="E28" s="39"/>
      <c r="F28" s="39"/>
      <c r="G28" s="39"/>
      <c r="H28" s="39"/>
      <c r="I28" s="39"/>
      <c r="J28" s="39"/>
      <c r="K28" s="39"/>
      <c r="L28" s="39"/>
      <c r="M28" s="39"/>
      <c r="N28" s="38"/>
    </row>
    <row r="29" spans="1:33" ht="15" customHeight="1" x14ac:dyDescent="0.2">
      <c r="A29" s="22"/>
      <c r="B29" s="136"/>
      <c r="C29" s="39"/>
      <c r="D29" s="39"/>
      <c r="E29" s="39"/>
      <c r="F29" s="39"/>
      <c r="G29" s="39"/>
      <c r="H29" s="39"/>
      <c r="I29" s="39"/>
      <c r="J29" s="39"/>
      <c r="K29" s="39"/>
      <c r="L29" s="39"/>
      <c r="M29" s="39"/>
      <c r="N29" s="38"/>
    </row>
    <row r="30" spans="1:33" ht="15" customHeight="1" x14ac:dyDescent="0.2">
      <c r="A30" s="22"/>
      <c r="B30" s="136"/>
      <c r="C30" s="39"/>
      <c r="D30" s="39"/>
      <c r="E30" s="39"/>
      <c r="F30" s="39"/>
      <c r="G30" s="39"/>
      <c r="H30" s="39"/>
      <c r="I30" s="39"/>
      <c r="J30" s="39"/>
      <c r="K30" s="39"/>
      <c r="L30" s="39"/>
      <c r="M30" s="39"/>
      <c r="N30" s="38"/>
    </row>
    <row r="31" spans="1:33" s="1" customFormat="1" ht="48" customHeight="1" x14ac:dyDescent="0.35">
      <c r="A31" s="109"/>
      <c r="B31" s="161"/>
      <c r="C31" s="161"/>
      <c r="D31" s="161"/>
      <c r="E31" s="161"/>
      <c r="F31" s="161"/>
      <c r="G31" s="161"/>
      <c r="H31" s="161"/>
      <c r="I31" s="161"/>
      <c r="J31" s="162"/>
      <c r="K31" s="162"/>
      <c r="L31" s="162"/>
      <c r="M31" s="163"/>
      <c r="N31" s="40"/>
      <c r="O31" s="17"/>
      <c r="P31" s="17"/>
      <c r="Q31" s="17"/>
      <c r="R31" s="17"/>
      <c r="S31" s="17"/>
      <c r="T31" s="17"/>
      <c r="U31" s="17"/>
      <c r="V31" s="17"/>
      <c r="W31" s="17"/>
      <c r="X31" s="17"/>
      <c r="Y31" s="17"/>
      <c r="Z31" s="17"/>
      <c r="AA31" s="17"/>
      <c r="AB31" s="17"/>
      <c r="AC31" s="17"/>
      <c r="AD31" s="17"/>
      <c r="AE31" s="17"/>
      <c r="AF31" s="17"/>
      <c r="AG31" s="17"/>
    </row>
    <row r="32" spans="1:33" s="1" customFormat="1" x14ac:dyDescent="0.2">
      <c r="A32" s="109"/>
      <c r="B32" s="164" t="str">
        <f>Info!B2</f>
        <v xml:space="preserve"> Eingabefelder</v>
      </c>
      <c r="C32" s="165" t="s">
        <v>17</v>
      </c>
      <c r="D32" s="166" t="str">
        <f>Info!L2</f>
        <v xml:space="preserve"> Alle Angaben ohne Gewähr</v>
      </c>
      <c r="E32" s="166"/>
      <c r="F32" s="136"/>
      <c r="G32" s="136"/>
      <c r="H32" s="136"/>
      <c r="I32" s="136"/>
      <c r="J32" s="136"/>
      <c r="K32" s="136"/>
      <c r="L32" s="136" t="s">
        <v>41</v>
      </c>
      <c r="M32" s="136"/>
      <c r="N32" s="40"/>
      <c r="O32" s="13"/>
      <c r="P32" s="13"/>
      <c r="Q32" s="13"/>
      <c r="R32" s="13"/>
      <c r="S32" s="13"/>
      <c r="T32" s="13"/>
      <c r="U32" s="13"/>
      <c r="V32" s="14"/>
      <c r="W32" s="14"/>
      <c r="X32" s="14"/>
      <c r="Y32" s="14"/>
      <c r="Z32" s="14"/>
      <c r="AA32" s="14"/>
      <c r="AB32" s="14"/>
      <c r="AC32" s="14"/>
      <c r="AD32" s="14"/>
      <c r="AE32" s="14"/>
      <c r="AF32" s="14"/>
      <c r="AG32" s="14"/>
    </row>
    <row r="33" spans="1:14" ht="15" customHeight="1" x14ac:dyDescent="0.2">
      <c r="A33" s="109"/>
      <c r="B33" s="136"/>
      <c r="C33" s="39"/>
      <c r="D33" s="39"/>
      <c r="E33" s="39"/>
      <c r="F33" s="39"/>
      <c r="G33" s="39"/>
      <c r="H33" s="39"/>
      <c r="I33" s="39"/>
      <c r="J33" s="39"/>
      <c r="K33" s="39"/>
      <c r="L33" s="39"/>
      <c r="M33" s="39"/>
      <c r="N33" s="40"/>
    </row>
    <row r="34" spans="1:14" ht="15" customHeight="1" x14ac:dyDescent="0.2">
      <c r="A34" s="109"/>
      <c r="B34" s="136"/>
      <c r="C34" s="39"/>
      <c r="D34" s="39"/>
      <c r="E34" s="39"/>
      <c r="F34" s="39"/>
      <c r="G34" s="39"/>
      <c r="H34" s="39"/>
      <c r="I34" s="39"/>
      <c r="J34" s="39"/>
      <c r="K34" s="39"/>
      <c r="L34" s="39"/>
      <c r="M34" s="39"/>
      <c r="N34" s="40"/>
    </row>
    <row r="35" spans="1:14" ht="15" customHeight="1" x14ac:dyDescent="0.2">
      <c r="A35" s="22"/>
      <c r="B35" s="136"/>
      <c r="C35" s="39"/>
      <c r="D35" s="39"/>
      <c r="E35" s="39"/>
      <c r="F35" s="39"/>
      <c r="G35" s="39"/>
      <c r="H35" s="39"/>
      <c r="I35" s="39"/>
      <c r="J35" s="39"/>
      <c r="K35" s="39"/>
      <c r="L35" s="39"/>
      <c r="M35" s="39"/>
      <c r="N35" s="38"/>
    </row>
    <row r="36" spans="1:14" ht="15" customHeight="1" x14ac:dyDescent="0.2">
      <c r="A36" s="22"/>
      <c r="B36" s="136"/>
      <c r="C36" s="39"/>
      <c r="D36" s="39"/>
      <c r="E36" s="39"/>
      <c r="F36" s="39"/>
      <c r="G36" s="39"/>
      <c r="H36" s="39"/>
      <c r="I36" s="39"/>
      <c r="J36" s="39"/>
      <c r="K36" s="39"/>
      <c r="L36" s="39"/>
      <c r="M36" s="39"/>
      <c r="N36" s="38"/>
    </row>
    <row r="37" spans="1:14" ht="15" customHeight="1" x14ac:dyDescent="0.2">
      <c r="A37" s="22"/>
      <c r="B37" s="136"/>
      <c r="C37" s="39"/>
      <c r="D37" s="39"/>
      <c r="E37" s="39"/>
      <c r="F37" s="39"/>
      <c r="G37" s="39"/>
      <c r="H37" s="39"/>
      <c r="I37" s="39"/>
      <c r="J37" s="39"/>
      <c r="K37" s="39"/>
      <c r="L37" s="39"/>
      <c r="M37" s="39"/>
      <c r="N37" s="38"/>
    </row>
    <row r="38" spans="1:14" ht="15.75" customHeight="1" x14ac:dyDescent="0.2">
      <c r="A38" s="22"/>
      <c r="B38" s="136"/>
      <c r="C38" s="39"/>
      <c r="D38" s="39"/>
      <c r="E38" s="39"/>
      <c r="F38" s="39"/>
      <c r="G38" s="39"/>
      <c r="H38" s="39"/>
      <c r="I38" s="39"/>
      <c r="J38" s="39"/>
      <c r="K38" s="39"/>
      <c r="L38" s="39"/>
      <c r="M38" s="39"/>
      <c r="N38" s="38"/>
    </row>
    <row r="39" spans="1:14" x14ac:dyDescent="0.2">
      <c r="A39" s="22"/>
      <c r="B39" s="136"/>
      <c r="C39" s="39"/>
      <c r="D39" s="39"/>
      <c r="E39" s="39"/>
      <c r="F39" s="39"/>
      <c r="G39" s="39"/>
      <c r="H39" s="39"/>
      <c r="I39" s="39"/>
      <c r="J39" s="39"/>
      <c r="K39" s="39"/>
      <c r="L39" s="39"/>
      <c r="M39" s="39"/>
      <c r="N39" s="38"/>
    </row>
    <row r="40" spans="1:14" x14ac:dyDescent="0.2">
      <c r="A40" s="22"/>
      <c r="B40" s="136"/>
      <c r="C40" s="39"/>
      <c r="D40" s="39"/>
      <c r="E40" s="39"/>
      <c r="F40" s="39"/>
      <c r="G40" s="39"/>
      <c r="H40" s="39"/>
      <c r="I40" s="39"/>
      <c r="J40" s="39"/>
      <c r="K40" s="39"/>
      <c r="L40" s="39"/>
      <c r="M40" s="39"/>
      <c r="N40" s="38"/>
    </row>
    <row r="41" spans="1:14" x14ac:dyDescent="0.2">
      <c r="A41" s="22"/>
      <c r="B41" s="136"/>
      <c r="C41" s="39"/>
      <c r="D41" s="39"/>
      <c r="E41" s="39"/>
      <c r="F41" s="39"/>
      <c r="G41" s="39"/>
      <c r="H41" s="39"/>
      <c r="I41" s="39"/>
      <c r="J41" s="39"/>
      <c r="K41" s="39"/>
      <c r="L41" s="39"/>
      <c r="M41" s="39"/>
      <c r="N41" s="38"/>
    </row>
    <row r="42" spans="1:14" x14ac:dyDescent="0.2">
      <c r="A42" s="22"/>
      <c r="B42" s="136"/>
      <c r="C42" s="39"/>
      <c r="D42" s="39"/>
      <c r="E42" s="39"/>
      <c r="F42" s="39"/>
      <c r="G42" s="39"/>
      <c r="H42" s="39"/>
      <c r="I42" s="39"/>
      <c r="J42" s="39"/>
      <c r="K42" s="39"/>
      <c r="L42" s="39"/>
      <c r="M42" s="39"/>
      <c r="N42" s="38"/>
    </row>
    <row r="43" spans="1:14" x14ac:dyDescent="0.2">
      <c r="A43" s="22"/>
      <c r="B43" s="136"/>
      <c r="C43" s="39"/>
      <c r="D43" s="39"/>
      <c r="E43" s="39"/>
      <c r="F43" s="39"/>
      <c r="G43" s="39"/>
      <c r="H43" s="39"/>
      <c r="I43" s="39"/>
      <c r="J43" s="39"/>
      <c r="K43" s="39"/>
      <c r="L43" s="39"/>
      <c r="M43" s="39"/>
      <c r="N43" s="38"/>
    </row>
    <row r="44" spans="1:14" x14ac:dyDescent="0.2">
      <c r="A44" s="22"/>
      <c r="B44" s="136"/>
      <c r="C44" s="39"/>
      <c r="D44" s="39"/>
      <c r="E44" s="39"/>
      <c r="F44" s="39"/>
      <c r="G44" s="39"/>
      <c r="H44" s="39"/>
      <c r="I44" s="39"/>
      <c r="J44" s="39"/>
      <c r="K44" s="39"/>
      <c r="L44" s="39"/>
      <c r="M44" s="39"/>
      <c r="N44" s="38"/>
    </row>
    <row r="45" spans="1:14" x14ac:dyDescent="0.2">
      <c r="A45" s="22"/>
      <c r="B45" s="136"/>
      <c r="C45" s="39"/>
      <c r="D45" s="39"/>
      <c r="E45" s="39"/>
      <c r="F45" s="39"/>
      <c r="G45" s="39"/>
      <c r="H45" s="39"/>
      <c r="I45" s="39"/>
      <c r="J45" s="39"/>
      <c r="K45" s="39"/>
      <c r="L45" s="39"/>
      <c r="M45" s="39"/>
      <c r="N45" s="38"/>
    </row>
    <row r="46" spans="1:14" x14ac:dyDescent="0.2">
      <c r="A46" s="22"/>
      <c r="B46" s="136"/>
      <c r="C46" s="39"/>
      <c r="D46" s="39"/>
      <c r="E46" s="39"/>
      <c r="F46" s="39"/>
      <c r="G46" s="39"/>
      <c r="H46" s="39"/>
      <c r="I46" s="39"/>
      <c r="J46" s="39"/>
      <c r="K46" s="39"/>
      <c r="L46" s="39"/>
      <c r="M46" s="39"/>
      <c r="N46" s="38"/>
    </row>
    <row r="47" spans="1:14" x14ac:dyDescent="0.2">
      <c r="A47" s="22"/>
      <c r="B47" s="136"/>
      <c r="C47" s="39"/>
      <c r="D47" s="39"/>
      <c r="E47" s="39"/>
      <c r="F47" s="39"/>
      <c r="G47" s="39"/>
      <c r="H47" s="39"/>
      <c r="I47" s="39"/>
      <c r="J47" s="39"/>
      <c r="K47" s="39"/>
      <c r="L47" s="39"/>
      <c r="M47" s="39"/>
      <c r="N47" s="38"/>
    </row>
    <row r="48" spans="1:14" x14ac:dyDescent="0.2">
      <c r="A48" s="22"/>
      <c r="B48" s="136"/>
      <c r="C48" s="39"/>
      <c r="D48" s="39"/>
      <c r="E48" s="39"/>
      <c r="F48" s="39"/>
      <c r="G48" s="39"/>
      <c r="H48" s="39"/>
      <c r="I48" s="39"/>
      <c r="J48" s="39"/>
      <c r="K48" s="39"/>
      <c r="L48" s="39"/>
      <c r="M48" s="39"/>
      <c r="N48" s="38"/>
    </row>
    <row r="49" spans="1:33" x14ac:dyDescent="0.2">
      <c r="A49" s="22"/>
      <c r="B49" s="136"/>
      <c r="C49" s="39"/>
      <c r="D49" s="39"/>
      <c r="E49" s="39"/>
      <c r="F49" s="39"/>
      <c r="G49" s="39"/>
      <c r="H49" s="39"/>
      <c r="I49" s="39"/>
      <c r="J49" s="39"/>
      <c r="K49" s="39"/>
      <c r="L49" s="39"/>
      <c r="M49" s="39"/>
      <c r="N49" s="38"/>
    </row>
    <row r="50" spans="1:33" x14ac:dyDescent="0.2">
      <c r="A50" s="22"/>
      <c r="B50" s="136"/>
      <c r="C50" s="39"/>
      <c r="D50" s="39"/>
      <c r="E50" s="39"/>
      <c r="F50" s="39"/>
      <c r="G50" s="39"/>
      <c r="H50" s="39"/>
      <c r="I50" s="39"/>
      <c r="J50" s="39"/>
      <c r="K50" s="39"/>
      <c r="L50" s="39"/>
      <c r="M50" s="39"/>
      <c r="N50" s="38"/>
    </row>
    <row r="51" spans="1:33" x14ac:dyDescent="0.2">
      <c r="A51" s="22"/>
      <c r="B51" s="136"/>
      <c r="C51" s="39"/>
      <c r="D51" s="39"/>
      <c r="E51" s="39"/>
      <c r="F51" s="39"/>
      <c r="G51" s="39"/>
      <c r="H51" s="39"/>
      <c r="I51" s="39"/>
      <c r="J51" s="39"/>
      <c r="K51" s="39"/>
      <c r="L51" s="39"/>
      <c r="M51" s="39"/>
      <c r="N51" s="38"/>
    </row>
    <row r="52" spans="1:33" x14ac:dyDescent="0.2">
      <c r="A52" s="22"/>
      <c r="B52" s="136"/>
      <c r="C52" s="39"/>
      <c r="D52" s="39"/>
      <c r="E52" s="39"/>
      <c r="F52" s="39"/>
      <c r="G52" s="39"/>
      <c r="H52" s="39"/>
      <c r="I52" s="39"/>
      <c r="J52" s="39"/>
      <c r="K52" s="39"/>
      <c r="L52" s="39"/>
      <c r="M52" s="39"/>
      <c r="N52" s="38"/>
    </row>
    <row r="53" spans="1:33" x14ac:dyDescent="0.2">
      <c r="A53" s="22"/>
      <c r="B53" s="136"/>
      <c r="C53" s="39"/>
      <c r="D53" s="39"/>
      <c r="E53" s="39"/>
      <c r="F53" s="39"/>
      <c r="G53" s="39"/>
      <c r="H53" s="39"/>
      <c r="I53" s="39"/>
      <c r="J53" s="39"/>
      <c r="K53" s="39"/>
      <c r="L53" s="39"/>
      <c r="M53" s="39"/>
      <c r="N53" s="38"/>
    </row>
    <row r="54" spans="1:33" x14ac:dyDescent="0.2">
      <c r="A54" s="22"/>
      <c r="B54" s="136"/>
      <c r="C54" s="39"/>
      <c r="D54" s="39"/>
      <c r="E54" s="39"/>
      <c r="F54" s="39"/>
      <c r="G54" s="39"/>
      <c r="H54" s="39"/>
      <c r="I54" s="39"/>
      <c r="J54" s="39"/>
      <c r="K54" s="39"/>
      <c r="L54" s="39"/>
      <c r="M54" s="39"/>
      <c r="N54" s="38"/>
    </row>
    <row r="55" spans="1:33" x14ac:dyDescent="0.2">
      <c r="A55" s="22"/>
      <c r="B55" s="136"/>
      <c r="C55" s="39"/>
      <c r="D55" s="39"/>
      <c r="E55" s="39"/>
      <c r="F55" s="39"/>
      <c r="G55" s="39"/>
      <c r="H55" s="39"/>
      <c r="I55" s="39"/>
      <c r="J55" s="39"/>
      <c r="K55" s="39"/>
      <c r="L55" s="39"/>
      <c r="M55" s="39"/>
      <c r="N55" s="38"/>
    </row>
    <row r="56" spans="1:33" x14ac:dyDescent="0.2">
      <c r="A56" s="22"/>
      <c r="B56" s="136"/>
      <c r="C56" s="39"/>
      <c r="D56" s="39"/>
      <c r="E56" s="39"/>
      <c r="F56" s="39"/>
      <c r="G56" s="39"/>
      <c r="H56" s="39"/>
      <c r="I56" s="39"/>
      <c r="J56" s="39"/>
      <c r="K56" s="39"/>
      <c r="L56" s="39"/>
      <c r="M56" s="39"/>
      <c r="N56" s="38"/>
    </row>
    <row r="57" spans="1:33" x14ac:dyDescent="0.2">
      <c r="A57" s="22"/>
      <c r="B57" s="136"/>
      <c r="C57" s="39"/>
      <c r="D57" s="39"/>
      <c r="E57" s="39"/>
      <c r="F57" s="39"/>
      <c r="G57" s="39"/>
      <c r="H57" s="39"/>
      <c r="I57" s="39"/>
      <c r="J57" s="39"/>
      <c r="K57" s="39"/>
      <c r="L57" s="39"/>
      <c r="M57" s="39"/>
      <c r="N57" s="38"/>
    </row>
    <row r="58" spans="1:33" x14ac:dyDescent="0.2">
      <c r="A58" s="22"/>
      <c r="B58" s="136"/>
      <c r="C58" s="39"/>
      <c r="D58" s="39"/>
      <c r="E58" s="39"/>
      <c r="F58" s="39"/>
      <c r="G58" s="39"/>
      <c r="H58" s="39"/>
      <c r="I58" s="39"/>
      <c r="J58" s="39"/>
      <c r="K58" s="39"/>
      <c r="L58" s="39"/>
      <c r="M58" s="39"/>
      <c r="N58" s="38"/>
    </row>
    <row r="59" spans="1:33" x14ac:dyDescent="0.2">
      <c r="A59" s="22"/>
      <c r="B59" s="136"/>
      <c r="C59" s="39"/>
      <c r="D59" s="39"/>
      <c r="E59" s="39"/>
      <c r="F59" s="39"/>
      <c r="G59" s="39"/>
      <c r="H59" s="39"/>
      <c r="I59" s="39"/>
      <c r="J59" s="39"/>
      <c r="K59" s="39"/>
      <c r="L59" s="39"/>
      <c r="M59" s="39"/>
      <c r="N59" s="38"/>
    </row>
    <row r="60" spans="1:33" x14ac:dyDescent="0.2">
      <c r="A60" s="22"/>
      <c r="B60" s="136"/>
      <c r="C60" s="39"/>
      <c r="D60" s="39"/>
      <c r="E60" s="39"/>
      <c r="F60" s="39"/>
      <c r="G60" s="39"/>
      <c r="H60" s="39"/>
      <c r="I60" s="39"/>
      <c r="J60" s="39"/>
      <c r="K60" s="39"/>
      <c r="L60" s="39"/>
      <c r="M60" s="39"/>
      <c r="N60" s="38"/>
    </row>
    <row r="61" spans="1:33" s="1" customFormat="1" ht="48" customHeight="1" x14ac:dyDescent="0.35">
      <c r="A61" s="22"/>
      <c r="B61" s="161"/>
      <c r="C61" s="161"/>
      <c r="D61" s="161"/>
      <c r="E61" s="161"/>
      <c r="F61" s="161"/>
      <c r="G61" s="161"/>
      <c r="H61" s="161"/>
      <c r="I61" s="161"/>
      <c r="J61" s="162"/>
      <c r="K61" s="162"/>
      <c r="L61" s="162"/>
      <c r="M61" s="163"/>
      <c r="N61" s="38"/>
      <c r="O61" s="17"/>
      <c r="P61" s="17"/>
      <c r="Q61" s="17"/>
      <c r="R61" s="17"/>
      <c r="S61" s="17"/>
      <c r="T61" s="17"/>
      <c r="U61" s="17"/>
      <c r="V61" s="17"/>
      <c r="W61" s="17"/>
      <c r="X61" s="17"/>
      <c r="Y61" s="17"/>
      <c r="Z61" s="17"/>
      <c r="AA61" s="17"/>
      <c r="AB61" s="17"/>
      <c r="AC61" s="17"/>
      <c r="AD61" s="17"/>
      <c r="AE61" s="17"/>
      <c r="AF61" s="17"/>
      <c r="AG61" s="17"/>
    </row>
    <row r="62" spans="1:33" s="1" customFormat="1" x14ac:dyDescent="0.2">
      <c r="A62" s="22"/>
      <c r="B62" s="164" t="str">
        <f>Info!B2</f>
        <v xml:space="preserve"> Eingabefelder</v>
      </c>
      <c r="C62" s="165" t="s">
        <v>17</v>
      </c>
      <c r="D62" s="166" t="str">
        <f>Info!L2</f>
        <v xml:space="preserve"> Alle Angaben ohne Gewähr</v>
      </c>
      <c r="E62" s="166"/>
      <c r="F62" s="136"/>
      <c r="G62" s="136"/>
      <c r="H62" s="136"/>
      <c r="I62" s="136"/>
      <c r="J62" s="136"/>
      <c r="K62" s="136"/>
      <c r="L62" s="136" t="s">
        <v>41</v>
      </c>
      <c r="M62" s="136"/>
      <c r="N62" s="38"/>
      <c r="O62" s="13"/>
      <c r="P62" s="13"/>
      <c r="Q62" s="13"/>
      <c r="R62" s="13"/>
      <c r="S62" s="13"/>
      <c r="T62" s="13"/>
      <c r="U62" s="13"/>
      <c r="V62" s="14"/>
      <c r="W62" s="14"/>
      <c r="X62" s="14"/>
      <c r="Y62" s="14"/>
      <c r="Z62" s="14"/>
      <c r="AA62" s="14"/>
      <c r="AB62" s="14"/>
      <c r="AC62" s="14"/>
      <c r="AD62" s="14"/>
      <c r="AE62" s="14"/>
      <c r="AF62" s="14"/>
      <c r="AG62" s="14"/>
    </row>
    <row r="63" spans="1:33" x14ac:dyDescent="0.2">
      <c r="A63" s="22"/>
      <c r="B63" s="136"/>
      <c r="C63" s="39"/>
      <c r="D63" s="39"/>
      <c r="E63" s="39"/>
      <c r="F63" s="39"/>
      <c r="G63" s="39"/>
      <c r="H63" s="39"/>
      <c r="I63" s="39"/>
      <c r="J63" s="39"/>
      <c r="K63" s="39"/>
      <c r="L63" s="39"/>
      <c r="M63" s="39"/>
      <c r="N63" s="38"/>
    </row>
    <row r="64" spans="1:33" x14ac:dyDescent="0.2">
      <c r="A64" s="22"/>
      <c r="B64" s="136"/>
      <c r="C64" s="39"/>
      <c r="D64" s="39"/>
      <c r="E64" s="39"/>
      <c r="F64" s="39"/>
      <c r="G64" s="39"/>
      <c r="H64" s="39"/>
      <c r="I64" s="39"/>
      <c r="J64" s="39"/>
      <c r="K64" s="39"/>
      <c r="L64" s="39"/>
      <c r="M64" s="39"/>
      <c r="N64" s="38"/>
    </row>
    <row r="65" spans="1:14" x14ac:dyDescent="0.2">
      <c r="A65" s="22"/>
      <c r="B65" s="136"/>
      <c r="C65" s="39"/>
      <c r="D65" s="39"/>
      <c r="E65" s="39"/>
      <c r="F65" s="39"/>
      <c r="G65" s="39"/>
      <c r="H65" s="39"/>
      <c r="I65" s="39"/>
      <c r="J65" s="39"/>
      <c r="K65" s="39"/>
      <c r="L65" s="39"/>
      <c r="M65" s="39"/>
      <c r="N65" s="38"/>
    </row>
    <row r="66" spans="1:14" x14ac:dyDescent="0.2">
      <c r="A66" s="22"/>
      <c r="B66" s="136"/>
      <c r="C66" s="39"/>
      <c r="D66" s="39"/>
      <c r="E66" s="39"/>
      <c r="F66" s="39"/>
      <c r="G66" s="39"/>
      <c r="H66" s="39"/>
      <c r="I66" s="39"/>
      <c r="J66" s="39"/>
      <c r="K66" s="39"/>
      <c r="L66" s="39"/>
      <c r="M66" s="39"/>
      <c r="N66" s="38"/>
    </row>
    <row r="67" spans="1:14" x14ac:dyDescent="0.2">
      <c r="A67" s="22"/>
      <c r="B67" s="136"/>
      <c r="C67" s="39"/>
      <c r="D67" s="39"/>
      <c r="E67" s="39"/>
      <c r="F67" s="39"/>
      <c r="G67" s="39"/>
      <c r="H67" s="39"/>
      <c r="I67" s="39"/>
      <c r="J67" s="39"/>
      <c r="K67" s="39"/>
      <c r="L67" s="39"/>
      <c r="M67" s="39"/>
      <c r="N67" s="38"/>
    </row>
    <row r="68" spans="1:14" x14ac:dyDescent="0.2">
      <c r="A68" s="22"/>
      <c r="B68" s="136"/>
      <c r="C68" s="39"/>
      <c r="D68" s="39"/>
      <c r="E68" s="39"/>
      <c r="F68" s="39"/>
      <c r="G68" s="39"/>
      <c r="H68" s="39"/>
      <c r="I68" s="39"/>
      <c r="J68" s="39"/>
      <c r="K68" s="39"/>
      <c r="L68" s="39"/>
      <c r="M68" s="39"/>
      <c r="N68" s="38"/>
    </row>
    <row r="69" spans="1:14" x14ac:dyDescent="0.2">
      <c r="A69" s="22"/>
      <c r="B69" s="136"/>
      <c r="C69" s="39"/>
      <c r="D69" s="39"/>
      <c r="E69" s="39"/>
      <c r="F69" s="39"/>
      <c r="G69" s="39"/>
      <c r="H69" s="39"/>
      <c r="I69" s="39"/>
      <c r="J69" s="39"/>
      <c r="K69" s="39"/>
      <c r="L69" s="39"/>
      <c r="M69" s="39"/>
      <c r="N69" s="38"/>
    </row>
    <row r="70" spans="1:14" x14ac:dyDescent="0.2">
      <c r="A70" s="22"/>
      <c r="B70" s="136"/>
      <c r="C70" s="39"/>
      <c r="D70" s="39"/>
      <c r="E70" s="39"/>
      <c r="F70" s="39"/>
      <c r="G70" s="39"/>
      <c r="H70" s="39"/>
      <c r="I70" s="39"/>
      <c r="J70" s="39"/>
      <c r="K70" s="39"/>
      <c r="L70" s="39"/>
      <c r="M70" s="39"/>
      <c r="N70" s="38"/>
    </row>
    <row r="71" spans="1:14" x14ac:dyDescent="0.2">
      <c r="A71" s="22"/>
      <c r="B71" s="136"/>
      <c r="C71" s="39"/>
      <c r="D71" s="39"/>
      <c r="E71" s="39"/>
      <c r="F71" s="39"/>
      <c r="G71" s="39"/>
      <c r="H71" s="39"/>
      <c r="I71" s="39"/>
      <c r="J71" s="39"/>
      <c r="K71" s="39"/>
      <c r="L71" s="39"/>
      <c r="M71" s="39"/>
      <c r="N71" s="38"/>
    </row>
    <row r="72" spans="1:14" x14ac:dyDescent="0.2">
      <c r="A72" s="22"/>
      <c r="B72" s="136"/>
      <c r="C72" s="39"/>
      <c r="D72" s="39"/>
      <c r="E72" s="39"/>
      <c r="F72" s="39"/>
      <c r="G72" s="39"/>
      <c r="H72" s="39"/>
      <c r="I72" s="39"/>
      <c r="J72" s="39"/>
      <c r="K72" s="39"/>
      <c r="L72" s="39"/>
      <c r="M72" s="39"/>
      <c r="N72" s="38"/>
    </row>
    <row r="73" spans="1:14" x14ac:dyDescent="0.2">
      <c r="A73" s="22"/>
      <c r="B73" s="136"/>
      <c r="C73" s="39"/>
      <c r="D73" s="39"/>
      <c r="E73" s="39"/>
      <c r="F73" s="39"/>
      <c r="G73" s="39"/>
      <c r="H73" s="39"/>
      <c r="I73" s="39"/>
      <c r="J73" s="39"/>
      <c r="K73" s="39"/>
      <c r="L73" s="39"/>
      <c r="M73" s="39"/>
      <c r="N73" s="38"/>
    </row>
    <row r="74" spans="1:14" x14ac:dyDescent="0.2">
      <c r="A74" s="22"/>
      <c r="B74" s="136"/>
      <c r="C74" s="39"/>
      <c r="D74" s="39"/>
      <c r="E74" s="39"/>
      <c r="F74" s="39"/>
      <c r="G74" s="39"/>
      <c r="H74" s="39"/>
      <c r="I74" s="39"/>
      <c r="J74" s="39"/>
      <c r="K74" s="39"/>
      <c r="L74" s="39"/>
      <c r="M74" s="39"/>
      <c r="N74" s="38"/>
    </row>
    <row r="75" spans="1:14" x14ac:dyDescent="0.2">
      <c r="A75" s="22"/>
      <c r="B75" s="136"/>
      <c r="C75" s="39"/>
      <c r="D75" s="39"/>
      <c r="E75" s="39"/>
      <c r="F75" s="39"/>
      <c r="G75" s="39"/>
      <c r="H75" s="39"/>
      <c r="I75" s="39"/>
      <c r="J75" s="39"/>
      <c r="K75" s="39"/>
      <c r="L75" s="39"/>
      <c r="M75" s="39"/>
      <c r="N75" s="38"/>
    </row>
    <row r="76" spans="1:14" x14ac:dyDescent="0.2">
      <c r="A76" s="22"/>
      <c r="B76" s="136"/>
      <c r="C76" s="39"/>
      <c r="D76" s="39"/>
      <c r="E76" s="39"/>
      <c r="F76" s="39"/>
      <c r="G76" s="39"/>
      <c r="H76" s="39"/>
      <c r="I76" s="39"/>
      <c r="J76" s="39"/>
      <c r="K76" s="39"/>
      <c r="L76" s="39"/>
      <c r="M76" s="39"/>
      <c r="N76" s="38"/>
    </row>
    <row r="77" spans="1:14" x14ac:dyDescent="0.2">
      <c r="A77" s="22"/>
      <c r="B77" s="136"/>
      <c r="C77" s="39"/>
      <c r="D77" s="39"/>
      <c r="E77" s="39"/>
      <c r="F77" s="39"/>
      <c r="G77" s="39"/>
      <c r="H77" s="39"/>
      <c r="I77" s="39"/>
      <c r="J77" s="39"/>
      <c r="K77" s="39"/>
      <c r="L77" s="39"/>
      <c r="M77" s="39"/>
      <c r="N77" s="38"/>
    </row>
    <row r="78" spans="1:14" x14ac:dyDescent="0.2">
      <c r="A78" s="22"/>
      <c r="B78" s="136"/>
      <c r="C78" s="39"/>
      <c r="D78" s="39"/>
      <c r="E78" s="39"/>
      <c r="F78" s="39"/>
      <c r="G78" s="39"/>
      <c r="H78" s="39"/>
      <c r="I78" s="39"/>
      <c r="J78" s="39"/>
      <c r="K78" s="39"/>
      <c r="L78" s="39"/>
      <c r="M78" s="39"/>
      <c r="N78" s="38"/>
    </row>
    <row r="79" spans="1:14" x14ac:dyDescent="0.2">
      <c r="A79" s="22"/>
      <c r="B79" s="136"/>
      <c r="C79" s="39"/>
      <c r="D79" s="39"/>
      <c r="E79" s="39"/>
      <c r="F79" s="39"/>
      <c r="G79" s="39"/>
      <c r="H79" s="39"/>
      <c r="I79" s="39"/>
      <c r="J79" s="39"/>
      <c r="K79" s="39"/>
      <c r="L79" s="39"/>
      <c r="M79" s="39"/>
      <c r="N79" s="38"/>
    </row>
    <row r="80" spans="1:14" x14ac:dyDescent="0.2">
      <c r="A80" s="22"/>
      <c r="B80" s="136"/>
      <c r="C80" s="39"/>
      <c r="D80" s="39"/>
      <c r="E80" s="39"/>
      <c r="F80" s="39"/>
      <c r="G80" s="39"/>
      <c r="H80" s="39"/>
      <c r="I80" s="39"/>
      <c r="J80" s="39"/>
      <c r="K80" s="39"/>
      <c r="L80" s="39"/>
      <c r="M80" s="39"/>
      <c r="N80" s="38"/>
    </row>
    <row r="81" spans="1:14" x14ac:dyDescent="0.2">
      <c r="A81" s="22"/>
      <c r="B81" s="136"/>
      <c r="C81" s="39"/>
      <c r="D81" s="39"/>
      <c r="E81" s="39"/>
      <c r="F81" s="39"/>
      <c r="G81" s="39"/>
      <c r="H81" s="39"/>
      <c r="I81" s="39"/>
      <c r="J81" s="39"/>
      <c r="K81" s="39"/>
      <c r="L81" s="39"/>
      <c r="M81" s="39"/>
      <c r="N81" s="38"/>
    </row>
    <row r="82" spans="1:14" x14ac:dyDescent="0.2">
      <c r="A82" s="22"/>
      <c r="B82" s="136"/>
      <c r="C82" s="39"/>
      <c r="D82" s="39"/>
      <c r="E82" s="39"/>
      <c r="F82" s="39"/>
      <c r="G82" s="39"/>
      <c r="H82" s="39"/>
      <c r="I82" s="39"/>
      <c r="J82" s="39"/>
      <c r="K82" s="39"/>
      <c r="L82" s="39"/>
      <c r="M82" s="39"/>
      <c r="N82" s="38"/>
    </row>
    <row r="83" spans="1:14" x14ac:dyDescent="0.2">
      <c r="A83" s="22"/>
      <c r="B83" s="136"/>
      <c r="C83" s="39"/>
      <c r="D83" s="39"/>
      <c r="E83" s="39"/>
      <c r="F83" s="39"/>
      <c r="G83" s="39"/>
      <c r="H83" s="39"/>
      <c r="I83" s="39"/>
      <c r="J83" s="39"/>
      <c r="K83" s="39"/>
      <c r="L83" s="39"/>
      <c r="M83" s="39"/>
      <c r="N83" s="38"/>
    </row>
    <row r="84" spans="1:14" x14ac:dyDescent="0.2">
      <c r="A84" s="22"/>
      <c r="B84" s="136"/>
      <c r="C84" s="39"/>
      <c r="D84" s="39"/>
      <c r="E84" s="39"/>
      <c r="F84" s="39"/>
      <c r="G84" s="39"/>
      <c r="H84" s="39"/>
      <c r="I84" s="39"/>
      <c r="J84" s="39"/>
      <c r="K84" s="39"/>
      <c r="L84" s="39"/>
      <c r="M84" s="39"/>
      <c r="N84" s="38"/>
    </row>
    <row r="85" spans="1:14" x14ac:dyDescent="0.2">
      <c r="A85" s="22"/>
      <c r="B85" s="136"/>
      <c r="C85" s="39"/>
      <c r="D85" s="39"/>
      <c r="E85" s="39"/>
      <c r="F85" s="39"/>
      <c r="G85" s="39"/>
      <c r="H85" s="39"/>
      <c r="I85" s="39"/>
      <c r="J85" s="39"/>
      <c r="K85" s="39"/>
      <c r="L85" s="39"/>
      <c r="M85" s="39"/>
      <c r="N85" s="38"/>
    </row>
    <row r="86" spans="1:14" x14ac:dyDescent="0.2">
      <c r="A86" s="22"/>
      <c r="B86" s="136"/>
      <c r="C86" s="39"/>
      <c r="D86" s="39"/>
      <c r="E86" s="39"/>
      <c r="F86" s="39"/>
      <c r="G86" s="39"/>
      <c r="H86" s="39"/>
      <c r="I86" s="39"/>
      <c r="J86" s="39"/>
      <c r="K86" s="39"/>
      <c r="L86" s="39"/>
      <c r="M86" s="39"/>
      <c r="N86" s="38"/>
    </row>
    <row r="87" spans="1:14" x14ac:dyDescent="0.2">
      <c r="A87" s="22"/>
      <c r="B87" s="136"/>
      <c r="C87" s="39"/>
      <c r="D87" s="39"/>
      <c r="E87" s="39"/>
      <c r="F87" s="39"/>
      <c r="G87" s="39"/>
      <c r="H87" s="39"/>
      <c r="I87" s="39"/>
      <c r="J87" s="39"/>
      <c r="K87" s="39"/>
      <c r="L87" s="39"/>
      <c r="M87" s="39"/>
      <c r="N87" s="38"/>
    </row>
    <row r="88" spans="1:14" x14ac:dyDescent="0.2">
      <c r="A88" s="22"/>
      <c r="B88" s="136"/>
      <c r="C88" s="39"/>
      <c r="D88" s="39"/>
      <c r="E88" s="39"/>
      <c r="F88" s="39"/>
      <c r="G88" s="39"/>
      <c r="H88" s="39"/>
      <c r="I88" s="39"/>
      <c r="J88" s="39"/>
      <c r="K88" s="39"/>
      <c r="L88" s="39"/>
      <c r="M88" s="39"/>
      <c r="N88" s="38"/>
    </row>
    <row r="89" spans="1:14" x14ac:dyDescent="0.2">
      <c r="A89" s="22"/>
      <c r="B89" s="136"/>
      <c r="C89" s="39"/>
      <c r="D89" s="39"/>
      <c r="E89" s="39"/>
      <c r="F89" s="39"/>
      <c r="G89" s="39"/>
      <c r="H89" s="39"/>
      <c r="I89" s="39"/>
      <c r="J89" s="39"/>
      <c r="K89" s="39"/>
      <c r="L89" s="39"/>
      <c r="M89" s="39"/>
      <c r="N89" s="38"/>
    </row>
    <row r="90" spans="1:14" x14ac:dyDescent="0.2">
      <c r="A90" s="22"/>
      <c r="B90" s="136"/>
      <c r="C90" s="39"/>
      <c r="D90" s="39"/>
      <c r="E90" s="39"/>
      <c r="F90" s="39"/>
      <c r="G90" s="39"/>
      <c r="H90" s="39"/>
      <c r="I90" s="39"/>
      <c r="J90" s="39"/>
      <c r="K90" s="39"/>
      <c r="L90" s="39"/>
      <c r="M90" s="39"/>
      <c r="N90" s="38"/>
    </row>
    <row r="91" spans="1:14" x14ac:dyDescent="0.25">
      <c r="B91" s="167"/>
      <c r="C91" s="168"/>
      <c r="D91" s="169"/>
      <c r="E91" s="170"/>
      <c r="F91" s="170"/>
      <c r="G91" s="170"/>
      <c r="H91" s="169"/>
      <c r="I91" s="169"/>
      <c r="J91" s="169"/>
      <c r="K91" s="169"/>
      <c r="L91" s="169"/>
      <c r="M91" s="169"/>
    </row>
    <row r="92" spans="1:14" x14ac:dyDescent="0.25">
      <c r="B92" s="167"/>
      <c r="C92" s="168"/>
      <c r="D92" s="169"/>
      <c r="E92" s="170"/>
      <c r="F92" s="170"/>
      <c r="G92" s="170"/>
      <c r="H92" s="169"/>
      <c r="I92" s="169"/>
      <c r="J92" s="169"/>
      <c r="K92" s="169"/>
      <c r="L92" s="169"/>
      <c r="M92" s="169"/>
    </row>
    <row r="93" spans="1:14" x14ac:dyDescent="0.25">
      <c r="B93" s="167"/>
      <c r="C93" s="168"/>
      <c r="D93" s="169"/>
      <c r="E93" s="170"/>
      <c r="F93" s="170"/>
      <c r="G93" s="170"/>
      <c r="H93" s="169"/>
      <c r="I93" s="169"/>
      <c r="J93" s="169"/>
      <c r="K93" s="169"/>
      <c r="L93" s="169"/>
      <c r="M93" s="169"/>
    </row>
    <row r="94" spans="1:14" x14ac:dyDescent="0.25">
      <c r="B94" s="167"/>
      <c r="C94" s="168"/>
      <c r="D94" s="169"/>
      <c r="E94" s="170"/>
      <c r="F94" s="170"/>
      <c r="G94" s="170"/>
      <c r="H94" s="169"/>
      <c r="I94" s="169"/>
      <c r="J94" s="169"/>
      <c r="K94" s="169"/>
      <c r="L94" s="169"/>
      <c r="M94" s="169"/>
    </row>
    <row r="95" spans="1:14" x14ac:dyDescent="0.25">
      <c r="B95" s="167"/>
      <c r="C95" s="168"/>
      <c r="D95" s="169"/>
      <c r="E95" s="170"/>
      <c r="F95" s="170"/>
      <c r="G95" s="170"/>
      <c r="H95" s="169"/>
      <c r="I95" s="169"/>
      <c r="J95" s="169"/>
      <c r="K95" s="169"/>
      <c r="L95" s="169"/>
      <c r="M95" s="169"/>
    </row>
    <row r="96" spans="1:14" x14ac:dyDescent="0.25">
      <c r="B96" s="167"/>
      <c r="C96" s="168"/>
      <c r="D96" s="169"/>
      <c r="E96" s="170"/>
      <c r="F96" s="170"/>
      <c r="G96" s="170"/>
      <c r="H96" s="169"/>
      <c r="I96" s="169"/>
      <c r="J96" s="169"/>
      <c r="K96" s="169"/>
      <c r="L96" s="169"/>
      <c r="M96" s="169"/>
    </row>
    <row r="97" spans="2:13" x14ac:dyDescent="0.25">
      <c r="B97" s="167"/>
      <c r="C97" s="168"/>
      <c r="D97" s="169"/>
      <c r="E97" s="170"/>
      <c r="F97" s="170"/>
      <c r="G97" s="170"/>
      <c r="H97" s="169"/>
      <c r="I97" s="169"/>
      <c r="J97" s="169"/>
      <c r="K97" s="169"/>
      <c r="L97" s="169"/>
      <c r="M97" s="169"/>
    </row>
    <row r="98" spans="2:13" x14ac:dyDescent="0.25">
      <c r="B98" s="167"/>
      <c r="C98" s="168"/>
      <c r="D98" s="169"/>
      <c r="E98" s="170"/>
      <c r="F98" s="170"/>
      <c r="G98" s="170"/>
      <c r="H98" s="169"/>
      <c r="I98" s="169"/>
      <c r="J98" s="169"/>
      <c r="K98" s="169"/>
      <c r="L98" s="169"/>
      <c r="M98" s="169"/>
    </row>
    <row r="99" spans="2:13" x14ac:dyDescent="0.25">
      <c r="B99" s="167"/>
      <c r="C99" s="168"/>
      <c r="D99" s="169"/>
      <c r="E99" s="170"/>
      <c r="F99" s="170"/>
      <c r="G99" s="170"/>
      <c r="H99" s="169"/>
      <c r="I99" s="169"/>
      <c r="J99" s="169"/>
      <c r="K99" s="169"/>
      <c r="L99" s="169"/>
      <c r="M99" s="169"/>
    </row>
    <row r="100" spans="2:13" x14ac:dyDescent="0.25">
      <c r="B100" s="167"/>
      <c r="C100" s="168"/>
      <c r="D100" s="169"/>
      <c r="E100" s="170"/>
      <c r="F100" s="170"/>
      <c r="G100" s="170"/>
      <c r="H100" s="169"/>
      <c r="I100" s="169"/>
      <c r="J100" s="169"/>
      <c r="K100" s="169"/>
      <c r="L100" s="169"/>
      <c r="M100" s="169"/>
    </row>
    <row r="101" spans="2:13" x14ac:dyDescent="0.25">
      <c r="B101" s="167"/>
      <c r="C101" s="168"/>
      <c r="D101" s="169"/>
      <c r="E101" s="170"/>
      <c r="F101" s="170"/>
      <c r="G101" s="170"/>
      <c r="H101" s="169"/>
      <c r="I101" s="169"/>
      <c r="J101" s="169"/>
      <c r="K101" s="169"/>
      <c r="L101" s="169"/>
      <c r="M101" s="169"/>
    </row>
    <row r="102" spans="2:13" x14ac:dyDescent="0.25">
      <c r="B102" s="167"/>
      <c r="C102" s="168"/>
      <c r="D102" s="169"/>
      <c r="E102" s="170"/>
      <c r="F102" s="170"/>
      <c r="G102" s="170"/>
      <c r="H102" s="169"/>
      <c r="I102" s="169"/>
      <c r="J102" s="169"/>
      <c r="K102" s="169"/>
      <c r="L102" s="169"/>
      <c r="M102" s="169"/>
    </row>
    <row r="103" spans="2:13" x14ac:dyDescent="0.25">
      <c r="B103" s="167"/>
      <c r="C103" s="168"/>
      <c r="D103" s="169"/>
      <c r="E103" s="170"/>
      <c r="F103" s="170"/>
      <c r="G103" s="170"/>
      <c r="H103" s="169"/>
      <c r="I103" s="169"/>
      <c r="J103" s="169"/>
      <c r="K103" s="169"/>
      <c r="L103" s="169"/>
      <c r="M103" s="169"/>
    </row>
    <row r="104" spans="2:13" x14ac:dyDescent="0.25">
      <c r="B104" s="167"/>
      <c r="C104" s="168"/>
      <c r="D104" s="169"/>
      <c r="E104" s="170"/>
      <c r="F104" s="170"/>
      <c r="G104" s="170"/>
      <c r="H104" s="169"/>
      <c r="I104" s="169"/>
      <c r="J104" s="169"/>
      <c r="K104" s="169"/>
      <c r="L104" s="169"/>
      <c r="M104" s="169"/>
    </row>
    <row r="105" spans="2:13" x14ac:dyDescent="0.25">
      <c r="B105" s="167"/>
      <c r="C105" s="168"/>
      <c r="D105" s="169"/>
      <c r="E105" s="170"/>
      <c r="F105" s="170"/>
      <c r="G105" s="170"/>
      <c r="H105" s="169"/>
      <c r="I105" s="169"/>
      <c r="J105" s="169"/>
      <c r="K105" s="169"/>
      <c r="L105" s="169"/>
      <c r="M105" s="169"/>
    </row>
  </sheetData>
  <sheetProtection password="DEC7" sheet="1" objects="1" scenarios="1" formatCells="0" formatColumns="0" formatRows="0" insertHyperlinks="0"/>
  <mergeCells count="4">
    <mergeCell ref="B5:M6"/>
    <mergeCell ref="D2:E2"/>
    <mergeCell ref="D32:E32"/>
    <mergeCell ref="D62:E62"/>
  </mergeCells>
  <phoneticPr fontId="0" type="noConversion"/>
  <conditionalFormatting sqref="D12:D22">
    <cfRule type="cellIs" dxfId="1" priority="1" stopIfTrue="1" operator="equal">
      <formula>1</formula>
    </cfRule>
  </conditionalFormatting>
  <pageMargins left="0.70866141732283472" right="0.70866141732283472" top="0.78740157480314965" bottom="0.78740157480314965"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65536"/>
    </sheetView>
  </sheetViews>
  <sheetFormatPr baseColWidth="10" defaultColWidth="11.42578125" defaultRowHeight="15" x14ac:dyDescent="0.25"/>
  <sheetData/>
  <phoneticPr fontId="0"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11" sqref="M11"/>
    </sheetView>
  </sheetViews>
  <sheetFormatPr baseColWidth="10" defaultColWidth="11.42578125" defaultRowHeight="15" x14ac:dyDescent="0.25"/>
  <sheetData/>
  <phoneticPr fontId="0" type="noConversion"/>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9"/>
  <sheetViews>
    <sheetView showGridLines="0" tabSelected="1" topLeftCell="A7" zoomScaleNormal="100" workbookViewId="0">
      <selection activeCell="C11" sqref="C11"/>
    </sheetView>
  </sheetViews>
  <sheetFormatPr baseColWidth="10" defaultColWidth="11.42578125" defaultRowHeight="15" x14ac:dyDescent="0.25"/>
  <cols>
    <col min="1" max="1" width="0.5703125" style="1" customWidth="1"/>
    <col min="2" max="2" width="33.7109375" style="1" customWidth="1"/>
    <col min="3" max="7" width="11.7109375" style="1" customWidth="1"/>
    <col min="8" max="8" width="11.85546875" style="1" customWidth="1"/>
    <col min="9" max="9" width="25.7109375" style="1" customWidth="1"/>
    <col min="10" max="10" width="0.5703125" style="1" customWidth="1"/>
    <col min="11" max="11" width="20.140625" style="1" customWidth="1"/>
    <col min="12" max="14" width="20.140625" style="26" customWidth="1"/>
    <col min="15" max="16384" width="11.42578125" style="26"/>
  </cols>
  <sheetData>
    <row r="1" spans="1:33" ht="48" customHeight="1" x14ac:dyDescent="0.35">
      <c r="A1" s="102"/>
      <c r="B1" s="33"/>
      <c r="C1" s="33"/>
      <c r="D1" s="33"/>
      <c r="E1" s="33"/>
      <c r="F1" s="33"/>
      <c r="G1" s="33"/>
      <c r="H1" s="33"/>
      <c r="I1" s="34"/>
      <c r="K1" s="19"/>
      <c r="L1" s="25"/>
      <c r="M1" s="25"/>
      <c r="N1" s="25"/>
      <c r="O1" s="25"/>
      <c r="P1" s="25"/>
      <c r="Q1" s="25"/>
      <c r="R1" s="25"/>
      <c r="S1" s="25"/>
      <c r="T1" s="25"/>
      <c r="U1" s="25"/>
      <c r="V1" s="25"/>
      <c r="W1" s="25"/>
      <c r="X1" s="25"/>
      <c r="Y1" s="25"/>
      <c r="Z1" s="25"/>
      <c r="AA1" s="25"/>
      <c r="AB1" s="25"/>
      <c r="AC1" s="25"/>
      <c r="AD1" s="25"/>
      <c r="AE1" s="25"/>
      <c r="AF1" s="25"/>
      <c r="AG1" s="25"/>
    </row>
    <row r="2" spans="1:33" x14ac:dyDescent="0.2">
      <c r="A2" s="102"/>
      <c r="B2" s="103" t="str">
        <f>Info!B2</f>
        <v xml:space="preserve"> Eingabefelder</v>
      </c>
      <c r="C2" s="118" t="str">
        <f>Info!G2</f>
        <v xml:space="preserve"> Ausgabefelder</v>
      </c>
      <c r="D2" s="118"/>
      <c r="E2" s="117" t="str">
        <f>Info!L2</f>
        <v xml:space="preserve"> Alle Angaben ohne Gewähr</v>
      </c>
      <c r="F2" s="117"/>
      <c r="G2" s="104"/>
      <c r="H2" s="104"/>
      <c r="I2" s="105" t="s">
        <v>40</v>
      </c>
      <c r="K2" s="18"/>
      <c r="L2" s="27"/>
      <c r="N2" s="28"/>
      <c r="O2" s="28"/>
      <c r="P2" s="28"/>
      <c r="Q2" s="28"/>
      <c r="R2" s="28"/>
      <c r="S2" s="28"/>
      <c r="T2" s="28"/>
      <c r="U2" s="28"/>
      <c r="V2" s="29"/>
      <c r="W2" s="29"/>
      <c r="X2" s="29"/>
      <c r="Y2" s="29"/>
      <c r="Z2" s="29"/>
      <c r="AA2" s="29"/>
      <c r="AB2" s="29"/>
      <c r="AC2" s="29"/>
      <c r="AD2" s="29"/>
      <c r="AE2" s="29"/>
      <c r="AF2" s="29"/>
      <c r="AG2" s="29"/>
    </row>
    <row r="3" spans="1:33" x14ac:dyDescent="0.2">
      <c r="A3" s="102"/>
      <c r="B3" s="40"/>
      <c r="C3" s="40"/>
      <c r="D3" s="40"/>
      <c r="E3" s="40"/>
      <c r="F3" s="40"/>
      <c r="G3" s="40"/>
      <c r="H3" s="40"/>
      <c r="I3" s="104"/>
      <c r="K3" s="16"/>
      <c r="L3" s="29"/>
      <c r="M3" s="29"/>
      <c r="N3" s="29"/>
      <c r="O3" s="29"/>
      <c r="P3" s="29"/>
      <c r="Q3" s="29"/>
      <c r="R3" s="29"/>
      <c r="S3" s="29"/>
      <c r="T3" s="29"/>
      <c r="U3" s="29"/>
      <c r="V3" s="29"/>
      <c r="W3" s="29"/>
      <c r="X3" s="29"/>
      <c r="Y3" s="29"/>
      <c r="Z3" s="29"/>
      <c r="AA3" s="29"/>
      <c r="AB3" s="29"/>
      <c r="AC3" s="29"/>
      <c r="AD3" s="29"/>
      <c r="AE3" s="29"/>
      <c r="AF3" s="29"/>
      <c r="AG3" s="29"/>
    </row>
    <row r="4" spans="1:33" x14ac:dyDescent="0.2">
      <c r="A4" s="20"/>
      <c r="B4" s="38"/>
      <c r="C4" s="38"/>
      <c r="D4" s="38"/>
      <c r="E4" s="38"/>
      <c r="F4" s="38"/>
      <c r="G4" s="38"/>
      <c r="H4" s="38"/>
      <c r="I4" s="39"/>
      <c r="K4" s="16"/>
      <c r="L4" s="29"/>
      <c r="M4" s="29"/>
      <c r="N4" s="29"/>
      <c r="O4" s="29"/>
      <c r="P4" s="29"/>
      <c r="Q4" s="29"/>
      <c r="R4" s="29"/>
      <c r="S4" s="29"/>
      <c r="T4" s="29"/>
      <c r="U4" s="29"/>
      <c r="V4" s="29"/>
      <c r="W4" s="29"/>
      <c r="X4" s="29"/>
      <c r="Y4" s="29"/>
      <c r="Z4" s="29"/>
      <c r="AA4" s="29"/>
      <c r="AB4" s="29"/>
      <c r="AC4" s="29"/>
      <c r="AD4" s="29"/>
      <c r="AE4" s="29"/>
      <c r="AF4" s="29"/>
      <c r="AG4" s="29"/>
    </row>
    <row r="5" spans="1:33" ht="15" customHeight="1" x14ac:dyDescent="0.2">
      <c r="A5" s="20"/>
      <c r="B5" s="116" t="s">
        <v>36</v>
      </c>
      <c r="C5" s="119"/>
      <c r="D5" s="119"/>
      <c r="E5" s="119"/>
      <c r="F5" s="119"/>
      <c r="G5" s="119"/>
      <c r="H5" s="119"/>
      <c r="I5" s="120"/>
      <c r="K5" s="15"/>
      <c r="L5" s="30"/>
      <c r="M5" s="30"/>
      <c r="N5" s="30"/>
      <c r="O5" s="30"/>
      <c r="P5" s="30"/>
      <c r="Q5" s="30"/>
      <c r="R5" s="30"/>
      <c r="S5" s="30"/>
      <c r="T5" s="30"/>
      <c r="U5" s="30"/>
      <c r="V5" s="30"/>
      <c r="W5" s="30"/>
      <c r="X5" s="30"/>
      <c r="Y5" s="30"/>
      <c r="Z5" s="30"/>
      <c r="AA5" s="30"/>
      <c r="AB5" s="30"/>
      <c r="AC5" s="30"/>
      <c r="AD5" s="30"/>
      <c r="AE5" s="30"/>
      <c r="AF5" s="30"/>
      <c r="AG5" s="29"/>
    </row>
    <row r="6" spans="1:33" ht="15" customHeight="1" x14ac:dyDescent="0.2">
      <c r="A6" s="20"/>
      <c r="B6" s="121"/>
      <c r="C6" s="122"/>
      <c r="D6" s="122"/>
      <c r="E6" s="122"/>
      <c r="F6" s="122"/>
      <c r="G6" s="122"/>
      <c r="H6" s="122"/>
      <c r="I6" s="123"/>
      <c r="K6" s="15"/>
      <c r="L6" s="30"/>
      <c r="M6" s="30"/>
      <c r="N6" s="30"/>
      <c r="O6" s="30"/>
      <c r="P6" s="30"/>
      <c r="Q6" s="30"/>
      <c r="R6" s="30"/>
      <c r="S6" s="30"/>
      <c r="T6" s="30"/>
      <c r="U6" s="30"/>
      <c r="V6" s="30"/>
      <c r="W6" s="30"/>
      <c r="X6" s="30"/>
      <c r="Y6" s="30"/>
      <c r="Z6" s="30"/>
      <c r="AA6" s="30"/>
      <c r="AB6" s="30"/>
      <c r="AC6" s="30"/>
      <c r="AD6" s="30"/>
      <c r="AE6" s="30"/>
      <c r="AF6" s="30"/>
      <c r="AG6" s="29"/>
    </row>
    <row r="7" spans="1:33" x14ac:dyDescent="0.2">
      <c r="A7" s="20"/>
      <c r="B7" s="40"/>
      <c r="C7" s="40"/>
      <c r="D7" s="40"/>
      <c r="E7" s="40"/>
      <c r="F7" s="40"/>
      <c r="G7" s="40"/>
      <c r="H7" s="40"/>
      <c r="I7" s="41" t="s">
        <v>39</v>
      </c>
      <c r="K7" s="16"/>
      <c r="L7" s="29"/>
      <c r="M7" s="29"/>
      <c r="N7" s="29"/>
      <c r="O7" s="29"/>
      <c r="P7" s="29"/>
      <c r="Q7" s="29"/>
      <c r="R7" s="29"/>
      <c r="S7" s="29"/>
      <c r="T7" s="29"/>
      <c r="U7" s="29"/>
      <c r="V7" s="29"/>
      <c r="W7" s="29"/>
      <c r="X7" s="29"/>
      <c r="Y7" s="29"/>
      <c r="Z7" s="29"/>
      <c r="AA7" s="29"/>
      <c r="AB7" s="29"/>
      <c r="AC7" s="29"/>
      <c r="AD7" s="29"/>
      <c r="AE7" s="29"/>
      <c r="AF7" s="29"/>
      <c r="AG7" s="29"/>
    </row>
    <row r="8" spans="1:33" ht="15.75" thickBot="1" x14ac:dyDescent="0.25">
      <c r="A8" s="21"/>
      <c r="B8" s="38"/>
      <c r="C8" s="39"/>
      <c r="D8" s="39"/>
      <c r="E8" s="39"/>
      <c r="F8" s="39"/>
      <c r="G8" s="39"/>
      <c r="H8" s="39"/>
      <c r="I8" s="39"/>
      <c r="L8" s="31"/>
      <c r="M8" s="31"/>
      <c r="N8" s="31"/>
    </row>
    <row r="9" spans="1:33" ht="32.25" thickBot="1" x14ac:dyDescent="0.25">
      <c r="A9" s="21"/>
      <c r="B9" s="38"/>
      <c r="C9" s="43" t="s">
        <v>18</v>
      </c>
      <c r="D9" s="44" t="s">
        <v>19</v>
      </c>
      <c r="E9" s="44" t="s">
        <v>20</v>
      </c>
      <c r="F9" s="44" t="s">
        <v>21</v>
      </c>
      <c r="G9" s="45" t="s">
        <v>22</v>
      </c>
      <c r="H9" s="39"/>
      <c r="I9" s="39"/>
      <c r="L9" s="31"/>
      <c r="M9" s="31"/>
      <c r="N9" s="31"/>
    </row>
    <row r="10" spans="1:33" ht="14.25" customHeight="1" thickBot="1" x14ac:dyDescent="0.3">
      <c r="A10" s="21"/>
      <c r="B10" s="46" t="s">
        <v>1</v>
      </c>
      <c r="C10" s="47">
        <v>1000</v>
      </c>
      <c r="D10" s="48">
        <v>400</v>
      </c>
      <c r="E10" s="48">
        <v>100</v>
      </c>
      <c r="F10" s="48">
        <v>500</v>
      </c>
      <c r="G10" s="49">
        <v>300</v>
      </c>
      <c r="H10" s="39"/>
      <c r="I10" s="39"/>
      <c r="L10" s="31"/>
      <c r="M10" s="31"/>
      <c r="N10" s="31"/>
    </row>
    <row r="11" spans="1:33" ht="14.25" customHeight="1" x14ac:dyDescent="0.25">
      <c r="A11" s="21"/>
      <c r="B11" s="50" t="s">
        <v>23</v>
      </c>
      <c r="C11" s="51">
        <v>100000</v>
      </c>
      <c r="D11" s="52"/>
      <c r="E11" s="52"/>
      <c r="F11" s="52"/>
      <c r="G11" s="53"/>
      <c r="H11" s="39"/>
      <c r="I11" s="39"/>
      <c r="L11" s="31"/>
      <c r="M11" s="31"/>
      <c r="N11" s="31"/>
    </row>
    <row r="12" spans="1:33" ht="14.25" customHeight="1" x14ac:dyDescent="0.25">
      <c r="A12" s="21"/>
      <c r="B12" s="54" t="s">
        <v>24</v>
      </c>
      <c r="C12" s="55">
        <v>100000</v>
      </c>
      <c r="D12" s="56"/>
      <c r="E12" s="56"/>
      <c r="F12" s="56"/>
      <c r="G12" s="57"/>
      <c r="H12" s="39"/>
      <c r="I12" s="39"/>
      <c r="L12" s="31"/>
      <c r="M12" s="31"/>
      <c r="N12" s="31"/>
    </row>
    <row r="13" spans="1:33" ht="14.25" customHeight="1" thickBot="1" x14ac:dyDescent="0.3">
      <c r="A13" s="21"/>
      <c r="B13" s="58" t="s">
        <v>25</v>
      </c>
      <c r="C13" s="59">
        <v>100000</v>
      </c>
      <c r="D13" s="60"/>
      <c r="E13" s="60"/>
      <c r="F13" s="60"/>
      <c r="G13" s="61"/>
      <c r="H13" s="39"/>
      <c r="I13" s="39"/>
      <c r="L13" s="31"/>
      <c r="M13" s="31"/>
      <c r="N13" s="31"/>
    </row>
    <row r="14" spans="1:33" ht="14.25" customHeight="1" x14ac:dyDescent="0.25">
      <c r="A14" s="21"/>
      <c r="B14" s="50" t="str">
        <f>"Äquivalenzziffer "&amp;B11</f>
        <v>Äquivalenzziffer Materialkosten</v>
      </c>
      <c r="C14" s="62">
        <v>2</v>
      </c>
      <c r="D14" s="63">
        <v>1.2</v>
      </c>
      <c r="E14" s="63">
        <v>1</v>
      </c>
      <c r="F14" s="63">
        <v>1.2</v>
      </c>
      <c r="G14" s="64">
        <v>1.5</v>
      </c>
      <c r="H14" s="39"/>
      <c r="I14" s="39"/>
      <c r="L14" s="31"/>
      <c r="M14" s="31"/>
      <c r="N14" s="31"/>
    </row>
    <row r="15" spans="1:33" ht="14.25" customHeight="1" x14ac:dyDescent="0.25">
      <c r="A15" s="21"/>
      <c r="B15" s="54" t="str">
        <f>"Äquivalenzziffer "&amp;B12</f>
        <v>Äquivalenzziffer Lohnkosten</v>
      </c>
      <c r="C15" s="65">
        <v>0.8</v>
      </c>
      <c r="D15" s="66">
        <v>1</v>
      </c>
      <c r="E15" s="66">
        <v>1.1000000000000001</v>
      </c>
      <c r="F15" s="66">
        <v>1.1499999999999999</v>
      </c>
      <c r="G15" s="67">
        <v>2</v>
      </c>
      <c r="H15" s="39"/>
      <c r="I15" s="39"/>
      <c r="L15" s="31"/>
      <c r="M15" s="31"/>
      <c r="N15" s="31"/>
    </row>
    <row r="16" spans="1:33" ht="14.25" customHeight="1" thickBot="1" x14ac:dyDescent="0.3">
      <c r="A16" s="21"/>
      <c r="B16" s="58" t="str">
        <f>"Äquivalenzziffer "&amp;B13</f>
        <v>Äquivalenzziffer Sonstige Kosten</v>
      </c>
      <c r="C16" s="68">
        <v>1</v>
      </c>
      <c r="D16" s="69">
        <v>1.2</v>
      </c>
      <c r="E16" s="69">
        <v>1.5</v>
      </c>
      <c r="F16" s="69">
        <v>1.2</v>
      </c>
      <c r="G16" s="70">
        <v>1.5</v>
      </c>
      <c r="H16" s="39"/>
      <c r="I16" s="39"/>
      <c r="L16" s="31"/>
      <c r="M16" s="31"/>
      <c r="N16" s="31"/>
    </row>
    <row r="17" spans="1:14" ht="14.25" customHeight="1" x14ac:dyDescent="0.25">
      <c r="A17" s="21"/>
      <c r="B17" s="71" t="str">
        <f>"Rechnungseinheiten "&amp;B11</f>
        <v>Rechnungseinheiten Materialkosten</v>
      </c>
      <c r="C17" s="72">
        <f t="shared" ref="C17:G19" si="0">C14*C$10</f>
        <v>2000</v>
      </c>
      <c r="D17" s="73">
        <f t="shared" si="0"/>
        <v>480</v>
      </c>
      <c r="E17" s="73">
        <f t="shared" si="0"/>
        <v>100</v>
      </c>
      <c r="F17" s="73">
        <f t="shared" si="0"/>
        <v>600</v>
      </c>
      <c r="G17" s="74">
        <f t="shared" si="0"/>
        <v>450</v>
      </c>
      <c r="H17" s="39"/>
      <c r="I17" s="39"/>
      <c r="L17" s="31"/>
      <c r="M17" s="31"/>
      <c r="N17" s="31"/>
    </row>
    <row r="18" spans="1:14" ht="14.25" customHeight="1" x14ac:dyDescent="0.25">
      <c r="A18" s="21"/>
      <c r="B18" s="75" t="str">
        <f>"Rechnungseinheiten "&amp;B12</f>
        <v>Rechnungseinheiten Lohnkosten</v>
      </c>
      <c r="C18" s="76">
        <f t="shared" si="0"/>
        <v>800</v>
      </c>
      <c r="D18" s="77">
        <f t="shared" si="0"/>
        <v>400</v>
      </c>
      <c r="E18" s="77">
        <f t="shared" si="0"/>
        <v>110.00000000000001</v>
      </c>
      <c r="F18" s="77">
        <f t="shared" si="0"/>
        <v>575</v>
      </c>
      <c r="G18" s="78">
        <f t="shared" si="0"/>
        <v>600</v>
      </c>
      <c r="H18" s="39"/>
      <c r="I18" s="39"/>
      <c r="L18" s="31"/>
      <c r="M18" s="31"/>
      <c r="N18" s="31"/>
    </row>
    <row r="19" spans="1:14" ht="14.25" customHeight="1" thickBot="1" x14ac:dyDescent="0.3">
      <c r="A19" s="21"/>
      <c r="B19" s="79" t="str">
        <f>"Rechnungseinheiten "&amp;B13</f>
        <v>Rechnungseinheiten Sonstige Kosten</v>
      </c>
      <c r="C19" s="80">
        <f t="shared" si="0"/>
        <v>1000</v>
      </c>
      <c r="D19" s="81">
        <f t="shared" si="0"/>
        <v>480</v>
      </c>
      <c r="E19" s="81">
        <f t="shared" si="0"/>
        <v>150</v>
      </c>
      <c r="F19" s="81">
        <f t="shared" si="0"/>
        <v>600</v>
      </c>
      <c r="G19" s="82">
        <f t="shared" si="0"/>
        <v>450</v>
      </c>
      <c r="H19" s="39"/>
      <c r="I19" s="39"/>
      <c r="L19" s="31"/>
      <c r="M19" s="31"/>
      <c r="N19" s="31"/>
    </row>
    <row r="20" spans="1:14" ht="14.25" customHeight="1" x14ac:dyDescent="0.25">
      <c r="A20" s="21"/>
      <c r="B20" s="50" t="str">
        <f>B11&amp;" pro Einheit"</f>
        <v>Materialkosten pro Einheit</v>
      </c>
      <c r="C20" s="72">
        <f t="shared" ref="C20:G22" si="1">IF(C17="","",$C11/SUM($C17:$G17)*C17/C$10)</f>
        <v>55.096418732782368</v>
      </c>
      <c r="D20" s="73">
        <f t="shared" si="1"/>
        <v>33.057851239669418</v>
      </c>
      <c r="E20" s="73">
        <f t="shared" si="1"/>
        <v>27.548209366391184</v>
      </c>
      <c r="F20" s="73">
        <f t="shared" si="1"/>
        <v>33.057851239669418</v>
      </c>
      <c r="G20" s="83">
        <f t="shared" si="1"/>
        <v>41.32231404958678</v>
      </c>
      <c r="H20" s="39"/>
      <c r="I20" s="39"/>
      <c r="L20" s="31"/>
      <c r="M20" s="31"/>
      <c r="N20" s="31"/>
    </row>
    <row r="21" spans="1:14" ht="14.25" customHeight="1" x14ac:dyDescent="0.25">
      <c r="A21" s="21"/>
      <c r="B21" s="54" t="str">
        <f>B12&amp;" pro Einheit"</f>
        <v>Lohnkosten pro Einheit</v>
      </c>
      <c r="C21" s="76">
        <f t="shared" si="1"/>
        <v>32.193158953722332</v>
      </c>
      <c r="D21" s="77">
        <f t="shared" si="1"/>
        <v>40.241448692152915</v>
      </c>
      <c r="E21" s="77">
        <f t="shared" si="1"/>
        <v>44.265593561368213</v>
      </c>
      <c r="F21" s="77">
        <f t="shared" si="1"/>
        <v>46.277665995975852</v>
      </c>
      <c r="G21" s="84">
        <f t="shared" si="1"/>
        <v>80.482897384305829</v>
      </c>
      <c r="H21" s="39"/>
      <c r="I21" s="39"/>
      <c r="L21" s="31"/>
      <c r="M21" s="31"/>
      <c r="N21" s="31"/>
    </row>
    <row r="22" spans="1:14" ht="14.25" customHeight="1" x14ac:dyDescent="0.25">
      <c r="A22" s="21"/>
      <c r="B22" s="54" t="str">
        <f>B13&amp;" pro Einheit"</f>
        <v>Sonstige Kosten pro Einheit</v>
      </c>
      <c r="C22" s="76">
        <f t="shared" si="1"/>
        <v>37.313432835820898</v>
      </c>
      <c r="D22" s="77">
        <f t="shared" si="1"/>
        <v>44.776119402985074</v>
      </c>
      <c r="E22" s="77">
        <f t="shared" si="1"/>
        <v>55.970149253731343</v>
      </c>
      <c r="F22" s="77">
        <f t="shared" si="1"/>
        <v>44.776119402985074</v>
      </c>
      <c r="G22" s="84">
        <f t="shared" si="1"/>
        <v>55.97014925373135</v>
      </c>
      <c r="H22" s="39"/>
      <c r="I22" s="39"/>
    </row>
    <row r="23" spans="1:14" ht="14.25" customHeight="1" thickBot="1" x14ac:dyDescent="0.3">
      <c r="A23" s="21"/>
      <c r="B23" s="85" t="s">
        <v>26</v>
      </c>
      <c r="C23" s="86">
        <f>SUM(C20:C22)</f>
        <v>124.6030105223256</v>
      </c>
      <c r="D23" s="87">
        <f>SUM(D20:D22)</f>
        <v>118.07541933480741</v>
      </c>
      <c r="E23" s="87">
        <f>SUM(E20:E22)</f>
        <v>127.78395218149075</v>
      </c>
      <c r="F23" s="87">
        <f>SUM(F20:F22)</f>
        <v>124.11163663863034</v>
      </c>
      <c r="G23" s="88">
        <f>SUM(G20:G22)</f>
        <v>177.77536068762396</v>
      </c>
      <c r="H23" s="39"/>
      <c r="I23" s="39"/>
    </row>
    <row r="24" spans="1:14" ht="14.25" customHeight="1" x14ac:dyDescent="0.25">
      <c r="A24" s="21"/>
      <c r="B24" s="50" t="s">
        <v>27</v>
      </c>
      <c r="C24" s="72">
        <f t="shared" ref="C24:G26" si="2">C20*C$10</f>
        <v>55096.418732782367</v>
      </c>
      <c r="D24" s="73">
        <f t="shared" si="2"/>
        <v>13223.140495867767</v>
      </c>
      <c r="E24" s="73">
        <f t="shared" si="2"/>
        <v>2754.8209366391184</v>
      </c>
      <c r="F24" s="73">
        <f t="shared" si="2"/>
        <v>16528.92561983471</v>
      </c>
      <c r="G24" s="74">
        <f t="shared" si="2"/>
        <v>12396.694214876034</v>
      </c>
      <c r="H24" s="39"/>
      <c r="I24" s="39"/>
    </row>
    <row r="25" spans="1:14" ht="14.25" customHeight="1" x14ac:dyDescent="0.25">
      <c r="A25" s="21"/>
      <c r="B25" s="54" t="s">
        <v>28</v>
      </c>
      <c r="C25" s="76">
        <f t="shared" si="2"/>
        <v>32193.158953722334</v>
      </c>
      <c r="D25" s="77">
        <f t="shared" si="2"/>
        <v>16096.579476861167</v>
      </c>
      <c r="E25" s="77">
        <f t="shared" si="2"/>
        <v>4426.5593561368214</v>
      </c>
      <c r="F25" s="77">
        <f t="shared" si="2"/>
        <v>23138.832997987927</v>
      </c>
      <c r="G25" s="78">
        <f t="shared" si="2"/>
        <v>24144.86921529175</v>
      </c>
      <c r="H25" s="39"/>
      <c r="I25" s="39"/>
    </row>
    <row r="26" spans="1:14" ht="14.25" customHeight="1" x14ac:dyDescent="0.25">
      <c r="A26" s="21"/>
      <c r="B26" s="54" t="s">
        <v>29</v>
      </c>
      <c r="C26" s="76">
        <f t="shared" si="2"/>
        <v>37313.432835820895</v>
      </c>
      <c r="D26" s="77">
        <f t="shared" si="2"/>
        <v>17910.447761194031</v>
      </c>
      <c r="E26" s="77">
        <f t="shared" si="2"/>
        <v>5597.0149253731342</v>
      </c>
      <c r="F26" s="77">
        <f t="shared" si="2"/>
        <v>22388.059701492537</v>
      </c>
      <c r="G26" s="78">
        <f t="shared" si="2"/>
        <v>16791.044776119405</v>
      </c>
      <c r="H26" s="39"/>
      <c r="I26" s="39"/>
    </row>
    <row r="27" spans="1:14" ht="14.25" customHeight="1" thickBot="1" x14ac:dyDescent="0.3">
      <c r="A27" s="21"/>
      <c r="B27" s="85" t="s">
        <v>30</v>
      </c>
      <c r="C27" s="86">
        <f>SUM(C24:C26)</f>
        <v>124603.01052232558</v>
      </c>
      <c r="D27" s="87">
        <f>SUM(D24:D26)</f>
        <v>47230.167733922965</v>
      </c>
      <c r="E27" s="87">
        <f>SUM(E24:E26)</f>
        <v>12778.395218149075</v>
      </c>
      <c r="F27" s="87">
        <f>SUM(F24:F26)</f>
        <v>62055.818319315171</v>
      </c>
      <c r="G27" s="89">
        <f>SUM(G24:G26)</f>
        <v>53332.608206287186</v>
      </c>
      <c r="H27" s="39"/>
      <c r="I27" s="39"/>
    </row>
    <row r="28" spans="1:14" ht="14.25" customHeight="1" x14ac:dyDescent="0.25">
      <c r="A28" s="21"/>
      <c r="B28" s="39"/>
      <c r="C28" s="39"/>
      <c r="D28" s="39"/>
      <c r="E28" s="39"/>
      <c r="F28" s="39"/>
      <c r="G28" s="39"/>
      <c r="H28" s="39"/>
      <c r="I28" s="39"/>
    </row>
    <row r="29" spans="1:14" ht="14.25" customHeight="1" x14ac:dyDescent="0.25">
      <c r="A29" s="21"/>
      <c r="B29" s="39"/>
      <c r="C29" s="39"/>
      <c r="D29" s="39"/>
      <c r="E29" s="39"/>
      <c r="F29" s="39"/>
      <c r="G29" s="39"/>
      <c r="H29" s="39"/>
      <c r="I29" s="39"/>
    </row>
    <row r="30" spans="1:14" ht="14.25" customHeight="1" x14ac:dyDescent="0.25">
      <c r="A30" s="21"/>
      <c r="B30" s="39"/>
      <c r="C30" s="39"/>
      <c r="D30" s="39"/>
      <c r="E30" s="39"/>
      <c r="F30" s="39"/>
      <c r="G30" s="39"/>
      <c r="H30" s="39"/>
      <c r="I30" s="39"/>
    </row>
    <row r="31" spans="1:14" ht="11.25" customHeight="1" x14ac:dyDescent="0.25">
      <c r="A31" s="21"/>
      <c r="B31" s="39"/>
      <c r="C31" s="39"/>
      <c r="D31" s="39"/>
      <c r="E31" s="39"/>
      <c r="F31" s="39"/>
      <c r="G31" s="39"/>
      <c r="H31" s="39"/>
      <c r="I31" s="39"/>
    </row>
    <row r="32" spans="1:14" ht="14.25" customHeight="1" x14ac:dyDescent="0.25">
      <c r="B32" s="39"/>
      <c r="C32" s="39"/>
      <c r="D32" s="39"/>
      <c r="E32" s="39"/>
      <c r="F32" s="39"/>
      <c r="G32" s="39"/>
      <c r="H32" s="39"/>
      <c r="I32" s="39"/>
    </row>
    <row r="33" spans="2:14" ht="14.25" customHeight="1" x14ac:dyDescent="0.25">
      <c r="B33" s="39"/>
      <c r="C33" s="39"/>
      <c r="D33" s="39"/>
      <c r="E33" s="39"/>
      <c r="F33" s="39"/>
      <c r="G33" s="39"/>
      <c r="H33" s="39"/>
      <c r="I33" s="39"/>
    </row>
    <row r="34" spans="2:14" ht="14.25" customHeight="1" x14ac:dyDescent="0.25">
      <c r="B34" s="39"/>
      <c r="C34" s="39"/>
      <c r="D34" s="39"/>
      <c r="E34" s="39"/>
      <c r="F34" s="39"/>
      <c r="G34" s="39"/>
    </row>
    <row r="35" spans="2:14" ht="14.25" customHeight="1" x14ac:dyDescent="0.25">
      <c r="G35" s="3"/>
    </row>
    <row r="36" spans="2:14" ht="14.25" customHeight="1" x14ac:dyDescent="0.25">
      <c r="G36" s="3"/>
    </row>
    <row r="37" spans="2:14" ht="14.25" customHeight="1" x14ac:dyDescent="0.25">
      <c r="G37" s="3"/>
    </row>
    <row r="38" spans="2:14" ht="14.25" customHeight="1" x14ac:dyDescent="0.25">
      <c r="G38" s="3"/>
    </row>
    <row r="39" spans="2:14" ht="24" customHeight="1" x14ac:dyDescent="0.25">
      <c r="G39" s="3"/>
    </row>
    <row r="40" spans="2:14" ht="24" customHeight="1" x14ac:dyDescent="0.25">
      <c r="G40" s="3"/>
    </row>
    <row r="41" spans="2:14" ht="24" customHeight="1" x14ac:dyDescent="0.25">
      <c r="G41" s="3"/>
    </row>
    <row r="42" spans="2:14" ht="24" customHeight="1" x14ac:dyDescent="0.25">
      <c r="G42" s="3"/>
    </row>
    <row r="43" spans="2:14" ht="24" customHeight="1" x14ac:dyDescent="0.25">
      <c r="G43" s="3"/>
    </row>
    <row r="44" spans="2:14" ht="24" customHeight="1" x14ac:dyDescent="0.25">
      <c r="L44" s="31"/>
      <c r="M44" s="31"/>
      <c r="N44" s="31"/>
    </row>
    <row r="45" spans="2:14" ht="21" customHeight="1" x14ac:dyDescent="0.25">
      <c r="L45" s="31"/>
      <c r="M45" s="31"/>
      <c r="N45" s="31"/>
    </row>
    <row r="46" spans="2:14" ht="21" customHeight="1" x14ac:dyDescent="0.25">
      <c r="L46" s="31"/>
      <c r="M46" s="31"/>
      <c r="N46" s="31"/>
    </row>
    <row r="47" spans="2:14" ht="21" customHeight="1" x14ac:dyDescent="0.25">
      <c r="L47" s="31"/>
      <c r="M47" s="31"/>
      <c r="N47" s="31"/>
    </row>
    <row r="48" spans="2:14" ht="21" customHeight="1" x14ac:dyDescent="0.25">
      <c r="L48" s="31"/>
      <c r="M48" s="31"/>
      <c r="N48" s="31"/>
    </row>
    <row r="49" spans="12:14" ht="21" customHeight="1" x14ac:dyDescent="0.25">
      <c r="L49" s="31"/>
      <c r="M49" s="31"/>
      <c r="N49" s="31"/>
    </row>
    <row r="50" spans="12:14" ht="21" customHeight="1" x14ac:dyDescent="0.25">
      <c r="L50" s="31"/>
      <c r="M50" s="31"/>
      <c r="N50" s="31"/>
    </row>
    <row r="51" spans="12:14" ht="21" customHeight="1" x14ac:dyDescent="0.25">
      <c r="L51" s="31"/>
      <c r="M51" s="31"/>
      <c r="N51" s="31"/>
    </row>
    <row r="52" spans="12:14" ht="21" customHeight="1" x14ac:dyDescent="0.25">
      <c r="L52" s="31"/>
      <c r="M52" s="31"/>
      <c r="N52" s="31"/>
    </row>
    <row r="53" spans="12:14" ht="21" customHeight="1" x14ac:dyDescent="0.25">
      <c r="L53" s="31"/>
      <c r="M53" s="31"/>
      <c r="N53" s="31"/>
    </row>
    <row r="54" spans="12:14" ht="21" customHeight="1" x14ac:dyDescent="0.25">
      <c r="L54" s="31"/>
      <c r="M54" s="31"/>
      <c r="N54" s="31"/>
    </row>
    <row r="55" spans="12:14" ht="21" customHeight="1" x14ac:dyDescent="0.25">
      <c r="L55" s="31"/>
      <c r="M55" s="31"/>
      <c r="N55" s="31"/>
    </row>
    <row r="56" spans="12:14" x14ac:dyDescent="0.25">
      <c r="L56" s="31"/>
      <c r="M56" s="31"/>
      <c r="N56" s="31"/>
    </row>
    <row r="57" spans="12:14" x14ac:dyDescent="0.25">
      <c r="L57" s="31"/>
      <c r="M57" s="31"/>
      <c r="N57" s="31"/>
    </row>
    <row r="58" spans="12:14" x14ac:dyDescent="0.25">
      <c r="L58" s="31"/>
      <c r="M58" s="31"/>
      <c r="N58" s="31"/>
    </row>
    <row r="59" spans="12:14" ht="21" customHeight="1" x14ac:dyDescent="0.25"/>
    <row r="60" spans="12:14" ht="21" customHeight="1" x14ac:dyDescent="0.25"/>
    <row r="61" spans="12:14" ht="21" customHeight="1" x14ac:dyDescent="0.25"/>
    <row r="62" spans="12:14" ht="21" customHeight="1" x14ac:dyDescent="0.25"/>
    <row r="63" spans="12:14" ht="21" customHeight="1" x14ac:dyDescent="0.25"/>
    <row r="64" spans="12:1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row r="128"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row r="148" ht="21" customHeight="1" x14ac:dyDescent="0.25"/>
    <row r="149" ht="21" customHeight="1" x14ac:dyDescent="0.25"/>
  </sheetData>
  <sheetProtection password="DEC7" sheet="1" objects="1" scenarios="1" formatCells="0" formatColumns="0" formatRows="0" insertHyperlinks="0"/>
  <mergeCells count="3">
    <mergeCell ref="C2:D2"/>
    <mergeCell ref="E2:F2"/>
    <mergeCell ref="B5:I6"/>
  </mergeCells>
  <phoneticPr fontId="0" type="noConversion"/>
  <conditionalFormatting sqref="C14:G16">
    <cfRule type="cellIs" dxfId="0" priority="1" stopIfTrue="1" operator="equal">
      <formula>1</formula>
    </cfRule>
  </conditionalFormatting>
  <dataValidations count="2">
    <dataValidation type="decimal" operator="notEqual" allowBlank="1" showInputMessage="1" showErrorMessage="1" errorTitle="Äquivalenzziffer" error="Bitte erfassen Sie hier die Äquivalenzziffern." promptTitle="Äquivalenzziffer" prompt="Bitte erfassen Sie hier die Äquivalenzziffern." sqref="C14:G16">
      <formula1>0.0000000000000000001</formula1>
    </dataValidation>
    <dataValidation allowBlank="1" showInputMessage="1" showErrorMessage="1" errorTitle="Produktbezeichnung" error="Bitte erfassen Sie hier die Produktbezeichnung." promptTitle="Produktbezeichnung" prompt="Bitte erfassen Sie hier die Produktbezeichnung." sqref="C9:G9"/>
  </dataValidations>
  <pageMargins left="0.70866141732283472" right="0.70866141732283472"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Info</vt:lpstr>
      <vt:lpstr>Äquivalenzziffernk.-einstufig</vt:lpstr>
      <vt:lpstr>Tabelle2</vt:lpstr>
      <vt:lpstr>Tabelle3</vt:lpstr>
      <vt:lpstr>Äquivalenzziffernk.-mehrstufig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dc:creator>
  <cp:lastModifiedBy>Ela</cp:lastModifiedBy>
  <cp:lastPrinted>2010-05-31T10:16:37Z</cp:lastPrinted>
  <dcterms:created xsi:type="dcterms:W3CDTF">2010-05-29T18:40:51Z</dcterms:created>
  <dcterms:modified xsi:type="dcterms:W3CDTF">2013-01-04T18:09:50Z</dcterms:modified>
</cp:coreProperties>
</file>