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" windowWidth="18795" windowHeight="12015"/>
  </bookViews>
  <sheets>
    <sheet name="Finanzplan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C25" i="1" l="1"/>
  <c r="D25" i="1"/>
  <c r="E25" i="1"/>
  <c r="F25" i="1"/>
  <c r="G25" i="1"/>
  <c r="H25" i="1"/>
  <c r="I25" i="1"/>
  <c r="J25" i="1"/>
  <c r="K25" i="1"/>
  <c r="L25" i="1"/>
  <c r="M25" i="1"/>
  <c r="B25" i="1"/>
  <c r="B22" i="1"/>
  <c r="C22" i="1"/>
  <c r="D22" i="1"/>
  <c r="E22" i="1"/>
  <c r="F22" i="1"/>
  <c r="G22" i="1"/>
  <c r="H22" i="1"/>
  <c r="I22" i="1"/>
  <c r="J22" i="1"/>
  <c r="K22" i="1"/>
  <c r="L22" i="1"/>
  <c r="M22" i="1"/>
  <c r="N24" i="1"/>
  <c r="N23" i="1"/>
  <c r="N25" i="1" s="1"/>
  <c r="N21" i="1"/>
  <c r="N20" i="1"/>
  <c r="N22" i="1" s="1"/>
  <c r="N18" i="1"/>
  <c r="N17" i="1"/>
  <c r="N16" i="1"/>
  <c r="N15" i="1"/>
  <c r="N14" i="1"/>
  <c r="B13" i="1"/>
  <c r="B19" i="1" s="1"/>
  <c r="N12" i="1"/>
  <c r="N11" i="1"/>
  <c r="B26" i="1" l="1"/>
  <c r="B27" i="1" s="1"/>
  <c r="C10" i="1" s="1"/>
  <c r="C13" i="1" s="1"/>
  <c r="C19" i="1" s="1"/>
  <c r="C26" i="1" s="1"/>
  <c r="C27" i="1" l="1"/>
  <c r="D10" i="1" s="1"/>
  <c r="D13" i="1" l="1"/>
  <c r="D19" i="1" s="1"/>
  <c r="D26" i="1" s="1"/>
  <c r="D27" i="1" l="1"/>
  <c r="E10" i="1" s="1"/>
  <c r="E13" i="1" l="1"/>
  <c r="E19" i="1" s="1"/>
  <c r="E26" i="1" s="1"/>
  <c r="E27" i="1" s="1"/>
  <c r="F10" i="1" s="1"/>
  <c r="F13" i="1" l="1"/>
  <c r="F19" i="1" s="1"/>
  <c r="F26" i="1" s="1"/>
  <c r="F27" i="1" s="1"/>
  <c r="G10" i="1" s="1"/>
  <c r="G13" i="1" l="1"/>
  <c r="G19" i="1" s="1"/>
  <c r="G26" i="1" s="1"/>
  <c r="G27" i="1" l="1"/>
  <c r="H10" i="1" s="1"/>
  <c r="H13" i="1" l="1"/>
  <c r="H19" i="1" s="1"/>
  <c r="H26" i="1" s="1"/>
  <c r="H27" i="1" l="1"/>
  <c r="I10" i="1" s="1"/>
  <c r="I13" i="1" l="1"/>
  <c r="I19" i="1" s="1"/>
  <c r="I26" i="1" s="1"/>
  <c r="I27" i="1" l="1"/>
  <c r="J10" i="1" s="1"/>
  <c r="J13" i="1" l="1"/>
  <c r="J19" i="1" s="1"/>
  <c r="J26" i="1" s="1"/>
  <c r="J27" i="1" l="1"/>
  <c r="K10" i="1" s="1"/>
  <c r="K13" i="1" l="1"/>
  <c r="K19" i="1" s="1"/>
  <c r="K26" i="1" s="1"/>
  <c r="K27" i="1" l="1"/>
  <c r="L10" i="1" s="1"/>
  <c r="L13" i="1" l="1"/>
  <c r="L19" i="1" s="1"/>
  <c r="L26" i="1" s="1"/>
  <c r="L27" i="1" s="1"/>
  <c r="M10" i="1" s="1"/>
  <c r="M13" i="1" l="1"/>
  <c r="M19" i="1" s="1"/>
  <c r="M26" i="1" s="1"/>
  <c r="N10" i="1"/>
  <c r="N13" i="1" s="1"/>
  <c r="N19" i="1" s="1"/>
  <c r="N26" i="1" l="1"/>
  <c r="M27" i="1"/>
</calcChain>
</file>

<file path=xl/sharedStrings.xml><?xml version="1.0" encoding="utf-8"?>
<sst xmlns="http://schemas.openxmlformats.org/spreadsheetml/2006/main" count="41" uniqueCount="41">
  <si>
    <t>Jan</t>
  </si>
  <si>
    <t>Feb</t>
  </si>
  <si>
    <t>Mär</t>
  </si>
  <si>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</si>
  <si>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</si>
  <si>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</si>
  <si>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</si>
  <si>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</si>
  <si>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</si>
  <si>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</si>
  <si>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</si>
  <si>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</si>
  <si>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Summen</t>
  </si>
  <si>
    <t xml:space="preserve">   Jahresüberschuss</t>
  </si>
  <si>
    <t xml:space="preserve"> + Abschreibungen/Buchwertabgänge </t>
  </si>
  <si>
    <t xml:space="preserve"> +/- Veränderung Sozialkapital</t>
  </si>
  <si>
    <t xml:space="preserve"> = Zwischensumme</t>
  </si>
  <si>
    <t xml:space="preserve"> +/- Veränderung Vorräte</t>
  </si>
  <si>
    <t xml:space="preserve"> +/- Veränderung Forderungen</t>
  </si>
  <si>
    <t xml:space="preserve"> +/- Veränderung Sonst. Rückstellungen</t>
  </si>
  <si>
    <t xml:space="preserve"> +/- Veränderung Kfr. Verbindlichkeiten</t>
  </si>
  <si>
    <t xml:space="preserve"> +/- Veränderung Diverse Abgrenzungen</t>
  </si>
  <si>
    <t xml:space="preserve"> = Cash-Flow from Operating Activities</t>
  </si>
  <si>
    <t xml:space="preserve"> - Investitionsausgaben</t>
  </si>
  <si>
    <t xml:space="preserve"> + Veräußerungserlöse</t>
  </si>
  <si>
    <t xml:space="preserve"> = Cash-Flow from Investing Activities</t>
  </si>
  <si>
    <t xml:space="preserve"> +/- Veränderung langfristiger Kredite</t>
  </si>
  <si>
    <t xml:space="preserve"> - Gewinnausschüttung</t>
  </si>
  <si>
    <t xml:space="preserve"> = Cash-Flow from Financing Activities</t>
  </si>
  <si>
    <t xml:space="preserve"> = Total Cash-Flow Alpha GmbH</t>
  </si>
  <si>
    <t xml:space="preserve"> Finanzplan</t>
  </si>
  <si>
    <t xml:space="preserve"> (Kumuliert)</t>
  </si>
  <si>
    <t>Eingabefelder</t>
  </si>
  <si>
    <t>Ausgabefelder</t>
  </si>
  <si>
    <t>Finanzplan</t>
  </si>
  <si>
    <t xml:space="preserve">Beim Finanzplan wird eine Gegenüberstellung der Ein- und Auszahlungen einer oder mehrerer Perioden unter </t>
  </si>
  <si>
    <t>Berücksichtigung des Anfangsbestandes sowie des Endbestandes an Finanzmitteln vorgenommen.</t>
  </si>
  <si>
    <t xml:space="preserve"> </t>
  </si>
  <si>
    <t>Vgl. Begleit-CD zum Buch Röhrenbacher,Gelbmann: Excel für Rechnungswesen und Controlling</t>
  </si>
  <si>
    <t>Alle Angaben und Formeln ohne Gewähr!</t>
  </si>
  <si>
    <t>© Controllinglexikon.de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</si>
</sst>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@\ "/>
    <numFmt numFmtId="165" formatCode="0.00_ ;[Red]\-0.00\ 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indexed="9"/>
      <name val="Arial"/>
      <family val="2"/>
    </font>
    <font>
      <b/>
      <sz val="8"/>
      <name val="Arial"/>
      <family val="2"/>
    </font>
    <font>
      <b/>
      <sz val="14"/>
      <color theme="0"/>
      <name val="Arial"/>
      <family val="2"/>
    </font>
    <font>
      <sz val="8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b/>
      <sz val="18"/>
      <color theme="0"/>
      <name val="Arial"/>
      <family val="2"/>
    </font>
    <font>
      <b/>
      <sz val="12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0066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2" borderId="1" applyNumberFormat="0" applyFont="0" applyBorder="0" applyAlignment="0">
      <alignment vertical="top" wrapText="1"/>
    </xf>
    <xf numFmtId="0" fontId="3" fillId="3" borderId="1" applyNumberFormat="0" applyFont="0" applyBorder="0" applyAlignment="0">
      <alignment vertical="top" wrapText="1"/>
      <protection locked="0"/>
    </xf>
    <xf numFmtId="0" fontId="3" fillId="4" borderId="1" applyNumberFormat="0" applyFont="0" applyBorder="0" applyAlignment="0">
      <alignment vertical="top" wrapText="1"/>
    </xf>
    <xf numFmtId="0" fontId="11" fillId="9" borderId="14" applyNumberFormat="0" applyFont="0" applyBorder="0" applyAlignment="0">
      <alignment vertical="center"/>
    </xf>
  </cellStyleXfs>
  <cellXfs count="40">
    <xf numFmtId="0" fontId="0" fillId="0" borderId="0" xfId="0"/>
    <xf numFmtId="0" fontId="0" fillId="7" borderId="0" xfId="0" applyFill="1"/>
    <xf numFmtId="165" fontId="8" fillId="5" borderId="4" xfId="2" applyNumberFormat="1" applyFont="1" applyFill="1" applyBorder="1" applyAlignment="1" applyProtection="1">
      <protection locked="0"/>
    </xf>
    <xf numFmtId="165" fontId="8" fillId="5" borderId="5" xfId="2" applyNumberFormat="1" applyFont="1" applyFill="1" applyBorder="1" applyAlignment="1" applyProtection="1">
      <protection locked="0"/>
    </xf>
    <xf numFmtId="165" fontId="8" fillId="5" borderId="6" xfId="2" applyNumberFormat="1" applyFont="1" applyFill="1" applyBorder="1" applyAlignment="1" applyProtection="1">
      <protection locked="0"/>
    </xf>
    <xf numFmtId="165" fontId="8" fillId="5" borderId="8" xfId="2" applyNumberFormat="1" applyFont="1" applyFill="1" applyBorder="1" applyAlignment="1" applyProtection="1">
      <protection locked="0"/>
    </xf>
    <xf numFmtId="165" fontId="8" fillId="5" borderId="0" xfId="2" applyNumberFormat="1" applyFont="1" applyFill="1" applyBorder="1" applyAlignment="1" applyProtection="1">
      <protection locked="0"/>
    </xf>
    <xf numFmtId="165" fontId="8" fillId="5" borderId="9" xfId="2" applyNumberFormat="1" applyFont="1" applyFill="1" applyBorder="1" applyAlignment="1" applyProtection="1">
      <protection locked="0"/>
    </xf>
    <xf numFmtId="165" fontId="8" fillId="5" borderId="11" xfId="2" applyNumberFormat="1" applyFont="1" applyFill="1" applyBorder="1" applyAlignment="1" applyProtection="1">
      <protection locked="0"/>
    </xf>
    <xf numFmtId="165" fontId="8" fillId="5" borderId="12" xfId="2" applyNumberFormat="1" applyFont="1" applyFill="1" applyBorder="1" applyAlignment="1" applyProtection="1">
      <protection locked="0"/>
    </xf>
    <xf numFmtId="165" fontId="8" fillId="5" borderId="13" xfId="2" applyNumberFormat="1" applyFont="1" applyFill="1" applyBorder="1" applyAlignment="1" applyProtection="1">
      <protection locked="0"/>
    </xf>
    <xf numFmtId="0" fontId="2" fillId="10" borderId="0" xfId="0" applyFont="1" applyFill="1"/>
    <xf numFmtId="0" fontId="13" fillId="10" borderId="0" xfId="0" applyFont="1" applyFill="1"/>
    <xf numFmtId="0" fontId="14" fillId="7" borderId="0" xfId="0" applyFont="1" applyFill="1" applyAlignment="1"/>
    <xf numFmtId="0" fontId="5" fillId="6" borderId="0" xfId="0" applyFont="1" applyFill="1" applyAlignment="1"/>
    <xf numFmtId="44" fontId="5" fillId="8" borderId="0" xfId="0" applyNumberFormat="1" applyFont="1" applyFill="1" applyBorder="1" applyAlignment="1"/>
    <xf numFmtId="0" fontId="0" fillId="0" borderId="0" xfId="0" applyProtection="1">
      <protection locked="0"/>
    </xf>
    <xf numFmtId="0" fontId="3" fillId="0" borderId="0" xfId="0" applyFont="1" applyAlignment="1" applyProtection="1">
      <alignment vertical="top"/>
      <protection locked="0"/>
    </xf>
    <xf numFmtId="0" fontId="5" fillId="0" borderId="0" xfId="0" applyFont="1" applyAlignment="1" applyProtection="1">
      <alignment vertical="top"/>
      <protection locked="0"/>
    </xf>
    <xf numFmtId="0" fontId="0" fillId="7" borderId="0" xfId="0" applyFill="1" applyProtection="1">
      <protection locked="0"/>
    </xf>
    <xf numFmtId="0" fontId="15" fillId="10" borderId="0" xfId="0" applyFont="1" applyFill="1" applyProtection="1">
      <protection locked="0"/>
    </xf>
    <xf numFmtId="0" fontId="16" fillId="10" borderId="0" xfId="0" applyFont="1" applyFill="1" applyProtection="1">
      <protection locked="0"/>
    </xf>
    <xf numFmtId="165" fontId="8" fillId="8" borderId="7" xfId="3" applyNumberFormat="1" applyFont="1" applyFill="1" applyBorder="1" applyAlignment="1" applyProtection="1">
      <protection locked="0"/>
    </xf>
    <xf numFmtId="165" fontId="9" fillId="8" borderId="14" xfId="3" applyNumberFormat="1" applyFont="1" applyFill="1" applyBorder="1" applyAlignment="1" applyProtection="1">
      <protection locked="0"/>
    </xf>
    <xf numFmtId="165" fontId="9" fillId="8" borderId="2" xfId="3" applyNumberFormat="1" applyFont="1" applyFill="1" applyBorder="1" applyAlignment="1" applyProtection="1">
      <protection locked="0"/>
    </xf>
    <xf numFmtId="165" fontId="9" fillId="8" borderId="3" xfId="3" applyNumberFormat="1" applyFont="1" applyFill="1" applyBorder="1" applyAlignment="1" applyProtection="1">
      <protection locked="0"/>
    </xf>
    <xf numFmtId="165" fontId="9" fillId="8" borderId="1" xfId="3" applyNumberFormat="1" applyFont="1" applyFill="1" applyBorder="1" applyAlignment="1" applyProtection="1">
      <protection locked="0"/>
    </xf>
    <xf numFmtId="165" fontId="10" fillId="8" borderId="14" xfId="3" applyNumberFormat="1" applyFont="1" applyFill="1" applyBorder="1" applyAlignment="1" applyProtection="1">
      <protection locked="0"/>
    </xf>
    <xf numFmtId="165" fontId="10" fillId="8" borderId="2" xfId="3" applyNumberFormat="1" applyFont="1" applyFill="1" applyBorder="1" applyAlignment="1" applyProtection="1">
      <protection locked="0"/>
    </xf>
    <xf numFmtId="165" fontId="10" fillId="8" borderId="3" xfId="3" applyNumberFormat="1" applyFont="1" applyFill="1" applyBorder="1" applyAlignment="1" applyProtection="1">
      <protection locked="0"/>
    </xf>
    <xf numFmtId="165" fontId="10" fillId="8" borderId="1" xfId="3" applyNumberFormat="1" applyFont="1" applyFill="1" applyBorder="1" applyAlignment="1" applyProtection="1">
      <protection locked="0"/>
    </xf>
    <xf numFmtId="165" fontId="8" fillId="8" borderId="10" xfId="3" applyNumberFormat="1" applyFont="1" applyFill="1" applyBorder="1" applyAlignment="1" applyProtection="1">
      <protection locked="0"/>
    </xf>
    <xf numFmtId="165" fontId="10" fillId="8" borderId="7" xfId="3" applyNumberFormat="1" applyFont="1" applyFill="1" applyBorder="1" applyAlignment="1" applyProtection="1">
      <protection locked="0"/>
    </xf>
    <xf numFmtId="165" fontId="9" fillId="8" borderId="12" xfId="3" applyNumberFormat="1" applyFont="1" applyFill="1" applyBorder="1" applyAlignment="1" applyProtection="1">
      <protection locked="0"/>
    </xf>
    <xf numFmtId="0" fontId="0" fillId="7" borderId="4" xfId="0" applyFill="1" applyBorder="1" applyProtection="1">
      <protection locked="0"/>
    </xf>
    <xf numFmtId="0" fontId="12" fillId="7" borderId="0" xfId="0" applyFont="1" applyFill="1" applyProtection="1">
      <protection locked="0"/>
    </xf>
    <xf numFmtId="0" fontId="1" fillId="7" borderId="0" xfId="0" applyFont="1" applyFill="1" applyProtection="1">
      <protection locked="0"/>
    </xf>
    <xf numFmtId="0" fontId="4" fillId="7" borderId="0" xfId="4" applyFont="1" applyFill="1" applyBorder="1" applyAlignment="1" applyProtection="1">
      <alignment vertical="center"/>
      <protection locked="0"/>
    </xf>
    <xf numFmtId="0" fontId="6" fillId="7" borderId="0" xfId="4" applyFont="1" applyFill="1" applyBorder="1" applyAlignment="1" applyProtection="1">
      <alignment vertical="center"/>
      <protection locked="0"/>
    </xf>
    <xf numFmtId="164" fontId="7" fillId="7" borderId="0" xfId="4" applyNumberFormat="1" applyFont="1" applyFill="1" applyBorder="1" applyAlignment="1" applyProtection="1">
      <alignment horizontal="right" vertical="center"/>
      <protection locked="0"/>
    </xf>
  </cellXfs>
  <cellStyles count="5">
    <cellStyle name="REingabe" xfId="2"/>
    <cellStyle name="RErgebnis" xfId="3"/>
    <cellStyle name="RInfo" xfId="1"/>
    <cellStyle name="RTitel" xfId="4"/>
    <cellStyle name="Standard" xfId="0" builtinId="0"/>
  </cellStyles>
  <dxfs count="0"/>
  <tableStyles count="0" defaultTableStyle="TableStyleMedium9" defaultPivotStyle="PivotStyleLight16"/>
  <colors>
    <mruColors>
      <color rgb="FFFFFF99"/>
      <color rgb="FFFFFF66"/>
      <color rgb="FF00206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123825</xdr:rowOff>
    </xdr:from>
    <xdr:to>
      <xdr:col>7</xdr:col>
      <xdr:colOff>190500</xdr:colOff>
      <xdr:row>0</xdr:row>
      <xdr:rowOff>676275</xdr:rowOff>
    </xdr:to>
    <xdr:pic>
      <xdr:nvPicPr>
        <xdr:cNvPr id="3" name="Grafik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23825"/>
          <a:ext cx="76200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190500</xdr:colOff>
      <xdr:row>0</xdr:row>
      <xdr:rowOff>47626</xdr:rowOff>
    </xdr:from>
    <xdr:to>
      <xdr:col>13</xdr:col>
      <xdr:colOff>752475</xdr:colOff>
      <xdr:row>0</xdr:row>
      <xdr:rowOff>676276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68175" y="47626"/>
          <a:ext cx="5619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6"/>
  <sheetViews>
    <sheetView showGridLines="0" tabSelected="1" zoomScaleNormal="100" workbookViewId="0">
      <selection activeCell="C33" sqref="C33"/>
    </sheetView>
  </sheetViews>
  <sheetFormatPr baseColWidth="10" defaultRowHeight="15" x14ac:dyDescent="0.25"/>
  <cols>
    <col min="1" max="1" width="47.7109375" customWidth="1"/>
    <col min="2" max="12" width="11.42578125" customWidth="1"/>
    <col min="13" max="13" width="13" customWidth="1"/>
    <col min="14" max="14" width="12.85546875" customWidth="1"/>
  </cols>
  <sheetData>
    <row r="1" spans="1:31" ht="60.75" customHeight="1" x14ac:dyDescent="0.35">
      <c r="A1" s="11"/>
      <c r="B1" s="11"/>
      <c r="C1" s="11"/>
      <c r="D1" s="11"/>
      <c r="E1" s="11"/>
      <c r="F1" s="11"/>
      <c r="G1" s="11"/>
      <c r="H1" s="11"/>
      <c r="I1" s="12"/>
      <c r="J1" s="12"/>
      <c r="K1" s="12"/>
      <c r="L1" s="12"/>
      <c r="M1" s="12"/>
      <c r="N1" s="1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x14ac:dyDescent="0.25">
      <c r="A2" s="14" t="s">
        <v>32</v>
      </c>
      <c r="B2" s="15" t="s">
        <v>33</v>
      </c>
      <c r="C2" s="13" t="s">
        <v>39</v>
      </c>
      <c r="D2" s="13"/>
      <c r="E2" s="13"/>
      <c r="F2" s="13"/>
      <c r="G2" s="13"/>
      <c r="H2" s="13"/>
      <c r="M2" s="13" t="s">
        <v>40</v>
      </c>
      <c r="N2" s="13"/>
      <c r="O2" s="13"/>
      <c r="P2" s="13"/>
      <c r="Q2" s="13"/>
      <c r="R2" s="1"/>
      <c r="S2" s="1"/>
    </row>
    <row r="3" spans="1:31" x14ac:dyDescent="0.25">
      <c r="A3" s="16"/>
      <c r="B3" s="16"/>
      <c r="C3" s="17"/>
      <c r="D3" s="18"/>
      <c r="E3" s="16"/>
      <c r="F3" s="19"/>
      <c r="G3" s="19"/>
      <c r="H3" s="19"/>
      <c r="I3" s="19"/>
      <c r="J3" s="19"/>
      <c r="K3" s="19"/>
      <c r="L3" s="19"/>
      <c r="M3" s="19"/>
      <c r="N3" s="19"/>
      <c r="O3" s="1"/>
      <c r="P3" s="1"/>
      <c r="Q3" s="1"/>
      <c r="R3" s="1"/>
      <c r="S3" s="1"/>
    </row>
    <row r="4" spans="1:31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"/>
      <c r="P4" s="1"/>
      <c r="Q4" s="1"/>
      <c r="R4" s="1"/>
      <c r="S4" s="1"/>
    </row>
    <row r="5" spans="1:31" ht="23.25" x14ac:dyDescent="0.35">
      <c r="A5" s="20" t="s">
        <v>34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1"/>
      <c r="P5" s="1"/>
      <c r="Q5" s="1"/>
      <c r="R5" s="1"/>
      <c r="S5" s="1"/>
    </row>
    <row r="6" spans="1:31" x14ac:dyDescent="0.25">
      <c r="A6" s="19" t="s">
        <v>35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"/>
      <c r="P6" s="1"/>
      <c r="Q6" s="1"/>
      <c r="R6" s="1"/>
      <c r="S6" s="1"/>
    </row>
    <row r="7" spans="1:31" x14ac:dyDescent="0.25">
      <c r="A7" s="19" t="s">
        <v>36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"/>
      <c r="P7" s="1"/>
      <c r="Q7" s="1"/>
      <c r="R7" s="1"/>
      <c r="S7" s="1"/>
    </row>
    <row r="8" spans="1:31" x14ac:dyDescent="0.25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"/>
      <c r="P8" s="1"/>
      <c r="Q8" s="1"/>
      <c r="R8" s="1"/>
      <c r="S8" s="1"/>
    </row>
    <row r="9" spans="1:31" ht="15.75" x14ac:dyDescent="0.25">
      <c r="A9" s="21" t="s">
        <v>30</v>
      </c>
      <c r="B9" s="21" t="s">
        <v>0</v>
      </c>
      <c r="C9" s="21" t="s">
        <v>1</v>
      </c>
      <c r="D9" s="21" t="s">
        <v>2</v>
      </c>
      <c r="E9" s="21" t="s">
        <v>3</v>
      </c>
      <c r="F9" s="21" t="s">
        <v>4</v>
      </c>
      <c r="G9" s="21" t="s">
        <v>5</v>
      </c>
      <c r="H9" s="21" t="s">
        <v>6</v>
      </c>
      <c r="I9" s="21" t="s">
        <v>7</v>
      </c>
      <c r="J9" s="21" t="s">
        <v>8</v>
      </c>
      <c r="K9" s="21" t="s">
        <v>9</v>
      </c>
      <c r="L9" s="21" t="s">
        <v>10</v>
      </c>
      <c r="M9" s="21" t="s">
        <v>11</v>
      </c>
      <c r="N9" s="21" t="s">
        <v>12</v>
      </c>
      <c r="O9" s="1"/>
      <c r="P9" s="1"/>
      <c r="Q9" s="1"/>
      <c r="R9" s="1"/>
      <c r="S9" s="1"/>
    </row>
    <row r="10" spans="1:31" ht="15.75" x14ac:dyDescent="0.25">
      <c r="A10" s="21" t="s">
        <v>13</v>
      </c>
      <c r="B10" s="2">
        <v>3500</v>
      </c>
      <c r="C10" s="3">
        <f t="shared" ref="C10:M10" si="0">B27</f>
        <v>3200</v>
      </c>
      <c r="D10" s="3">
        <f t="shared" si="0"/>
        <v>6110</v>
      </c>
      <c r="E10" s="3">
        <f t="shared" si="0"/>
        <v>8320</v>
      </c>
      <c r="F10" s="3">
        <f t="shared" si="0"/>
        <v>10250</v>
      </c>
      <c r="G10" s="3">
        <f t="shared" si="0"/>
        <v>16890</v>
      </c>
      <c r="H10" s="3">
        <f t="shared" si="0"/>
        <v>33190</v>
      </c>
      <c r="I10" s="3">
        <f t="shared" si="0"/>
        <v>62430</v>
      </c>
      <c r="J10" s="3">
        <f t="shared" si="0"/>
        <v>123580</v>
      </c>
      <c r="K10" s="3">
        <f t="shared" si="0"/>
        <v>243420</v>
      </c>
      <c r="L10" s="3">
        <f t="shared" si="0"/>
        <v>485430</v>
      </c>
      <c r="M10" s="3">
        <f t="shared" si="0"/>
        <v>969450</v>
      </c>
      <c r="N10" s="22">
        <f>SUM(B10:M10)</f>
        <v>1965770</v>
      </c>
      <c r="O10" s="1"/>
      <c r="P10" s="1"/>
      <c r="Q10" s="1"/>
      <c r="R10" s="1"/>
      <c r="S10" s="1"/>
    </row>
    <row r="11" spans="1:31" ht="15.75" x14ac:dyDescent="0.25">
      <c r="A11" s="21" t="s">
        <v>14</v>
      </c>
      <c r="B11" s="5">
        <v>200</v>
      </c>
      <c r="C11" s="6">
        <v>200</v>
      </c>
      <c r="D11" s="6">
        <v>200</v>
      </c>
      <c r="E11" s="6">
        <v>300</v>
      </c>
      <c r="F11" s="6">
        <v>300</v>
      </c>
      <c r="G11" s="6">
        <v>300</v>
      </c>
      <c r="H11" s="6">
        <v>300</v>
      </c>
      <c r="I11" s="6">
        <v>300</v>
      </c>
      <c r="J11" s="6">
        <v>300</v>
      </c>
      <c r="K11" s="6">
        <v>300</v>
      </c>
      <c r="L11" s="6">
        <v>300</v>
      </c>
      <c r="M11" s="7">
        <v>300</v>
      </c>
      <c r="N11" s="22">
        <f>SUM(B11:M11)</f>
        <v>3300</v>
      </c>
      <c r="O11" s="1"/>
      <c r="P11" s="1"/>
      <c r="Q11" s="1"/>
      <c r="R11" s="1"/>
      <c r="S11" s="1"/>
    </row>
    <row r="12" spans="1:31" ht="15.75" x14ac:dyDescent="0.25">
      <c r="A12" s="21" t="s">
        <v>15</v>
      </c>
      <c r="B12" s="8">
        <v>100</v>
      </c>
      <c r="C12" s="9">
        <v>10</v>
      </c>
      <c r="D12" s="9">
        <v>20</v>
      </c>
      <c r="E12" s="9">
        <v>-20</v>
      </c>
      <c r="F12" s="9">
        <v>-10</v>
      </c>
      <c r="G12" s="9">
        <v>10</v>
      </c>
      <c r="H12" s="9">
        <v>10</v>
      </c>
      <c r="I12" s="9">
        <v>10</v>
      </c>
      <c r="J12" s="9">
        <v>10</v>
      </c>
      <c r="K12" s="9">
        <v>10</v>
      </c>
      <c r="L12" s="9">
        <v>10</v>
      </c>
      <c r="M12" s="10">
        <v>10</v>
      </c>
      <c r="N12" s="22">
        <f>SUM(B12:M12)</f>
        <v>170</v>
      </c>
      <c r="O12" s="1"/>
      <c r="P12" s="1"/>
      <c r="Q12" s="1"/>
      <c r="R12" s="1"/>
      <c r="S12" s="1"/>
    </row>
    <row r="13" spans="1:31" ht="15.75" x14ac:dyDescent="0.25">
      <c r="A13" s="21" t="s">
        <v>16</v>
      </c>
      <c r="B13" s="23">
        <f>SUBTOTAL(9,B10:B12)</f>
        <v>3800</v>
      </c>
      <c r="C13" s="24">
        <f t="shared" ref="C13:M13" si="1">SUBTOTAL(9,C10:C12)</f>
        <v>3410</v>
      </c>
      <c r="D13" s="24">
        <f t="shared" si="1"/>
        <v>6330</v>
      </c>
      <c r="E13" s="24">
        <f t="shared" si="1"/>
        <v>8600</v>
      </c>
      <c r="F13" s="24">
        <f t="shared" si="1"/>
        <v>10540</v>
      </c>
      <c r="G13" s="24">
        <f t="shared" si="1"/>
        <v>17200</v>
      </c>
      <c r="H13" s="24">
        <f t="shared" si="1"/>
        <v>33500</v>
      </c>
      <c r="I13" s="24">
        <f t="shared" si="1"/>
        <v>62740</v>
      </c>
      <c r="J13" s="24">
        <f t="shared" si="1"/>
        <v>123890</v>
      </c>
      <c r="K13" s="24">
        <f t="shared" si="1"/>
        <v>243730</v>
      </c>
      <c r="L13" s="24">
        <f t="shared" si="1"/>
        <v>485740</v>
      </c>
      <c r="M13" s="25">
        <f t="shared" si="1"/>
        <v>969760</v>
      </c>
      <c r="N13" s="26">
        <f>SUBTOTAL(9,N10:N12)</f>
        <v>1969240</v>
      </c>
      <c r="O13" s="1"/>
      <c r="P13" s="1"/>
      <c r="Q13" s="1"/>
      <c r="R13" s="1"/>
      <c r="S13" s="1"/>
    </row>
    <row r="14" spans="1:31" ht="15.75" x14ac:dyDescent="0.25">
      <c r="A14" s="21" t="s">
        <v>17</v>
      </c>
      <c r="B14" s="2">
        <v>300</v>
      </c>
      <c r="C14" s="3">
        <v>300</v>
      </c>
      <c r="D14" s="3">
        <v>300</v>
      </c>
      <c r="E14" s="3">
        <v>200</v>
      </c>
      <c r="F14" s="3">
        <v>-100</v>
      </c>
      <c r="G14" s="3">
        <v>-100</v>
      </c>
      <c r="H14" s="3">
        <v>200</v>
      </c>
      <c r="I14" s="3">
        <v>500</v>
      </c>
      <c r="J14" s="3">
        <v>100</v>
      </c>
      <c r="K14" s="3">
        <v>100</v>
      </c>
      <c r="L14" s="3">
        <v>100</v>
      </c>
      <c r="M14" s="4">
        <v>100</v>
      </c>
      <c r="N14" s="22">
        <f>SUM(B14:M14)</f>
        <v>2000</v>
      </c>
      <c r="O14" s="1"/>
      <c r="P14" s="1"/>
      <c r="Q14" s="1"/>
      <c r="R14" s="1"/>
      <c r="S14" s="1"/>
    </row>
    <row r="15" spans="1:31" ht="15.75" x14ac:dyDescent="0.25">
      <c r="A15" s="21" t="s">
        <v>18</v>
      </c>
      <c r="B15" s="5">
        <v>-400</v>
      </c>
      <c r="C15" s="6">
        <v>-600</v>
      </c>
      <c r="D15" s="6">
        <v>-600</v>
      </c>
      <c r="E15" s="6">
        <v>0</v>
      </c>
      <c r="F15" s="6">
        <v>150</v>
      </c>
      <c r="G15" s="6">
        <v>150</v>
      </c>
      <c r="H15" s="6">
        <v>-200</v>
      </c>
      <c r="I15" s="6">
        <v>-300</v>
      </c>
      <c r="J15" s="6">
        <v>-300</v>
      </c>
      <c r="K15" s="6">
        <v>-300</v>
      </c>
      <c r="L15" s="6">
        <v>-200</v>
      </c>
      <c r="M15" s="7">
        <v>-200</v>
      </c>
      <c r="N15" s="22">
        <f>SUM(B15:M15)</f>
        <v>-2800</v>
      </c>
      <c r="O15" s="1"/>
      <c r="P15" s="1"/>
      <c r="Q15" s="1"/>
      <c r="R15" s="1"/>
      <c r="S15" s="1"/>
    </row>
    <row r="16" spans="1:31" ht="15.75" x14ac:dyDescent="0.25">
      <c r="A16" s="21" t="s">
        <v>19</v>
      </c>
      <c r="B16" s="5">
        <v>20</v>
      </c>
      <c r="C16" s="6">
        <v>20</v>
      </c>
      <c r="D16" s="6">
        <v>-20</v>
      </c>
      <c r="E16" s="6">
        <v>-20</v>
      </c>
      <c r="F16" s="6">
        <v>20</v>
      </c>
      <c r="G16" s="6">
        <v>-100</v>
      </c>
      <c r="H16" s="6">
        <v>-50</v>
      </c>
      <c r="I16" s="6">
        <v>-50</v>
      </c>
      <c r="J16" s="6">
        <v>-50</v>
      </c>
      <c r="K16" s="6">
        <v>-50</v>
      </c>
      <c r="L16" s="6">
        <v>-50</v>
      </c>
      <c r="M16" s="7">
        <v>-50</v>
      </c>
      <c r="N16" s="22">
        <f>SUM(B16:M16)</f>
        <v>-380</v>
      </c>
      <c r="O16" s="1"/>
      <c r="P16" s="1"/>
      <c r="Q16" s="1"/>
      <c r="R16" s="1"/>
      <c r="S16" s="1"/>
    </row>
    <row r="17" spans="1:19" ht="15.75" x14ac:dyDescent="0.25">
      <c r="A17" s="21" t="s">
        <v>20</v>
      </c>
      <c r="B17" s="5">
        <v>200</v>
      </c>
      <c r="C17" s="6">
        <v>200</v>
      </c>
      <c r="D17" s="6">
        <v>100</v>
      </c>
      <c r="E17" s="6">
        <v>100</v>
      </c>
      <c r="F17" s="6">
        <v>100</v>
      </c>
      <c r="G17" s="6">
        <v>100</v>
      </c>
      <c r="H17" s="6">
        <v>0</v>
      </c>
      <c r="I17" s="6">
        <v>-50</v>
      </c>
      <c r="J17" s="6">
        <v>-100</v>
      </c>
      <c r="K17" s="6">
        <v>-100</v>
      </c>
      <c r="L17" s="6">
        <v>-150</v>
      </c>
      <c r="M17" s="7">
        <v>-150</v>
      </c>
      <c r="N17" s="22">
        <f>SUM(B17:M17)</f>
        <v>250</v>
      </c>
      <c r="O17" s="1"/>
      <c r="P17" s="1"/>
      <c r="Q17" s="1"/>
      <c r="R17" s="1"/>
      <c r="S17" s="1"/>
    </row>
    <row r="18" spans="1:19" ht="15.75" x14ac:dyDescent="0.25">
      <c r="A18" s="21" t="s">
        <v>21</v>
      </c>
      <c r="B18" s="8">
        <v>50</v>
      </c>
      <c r="C18" s="9">
        <v>50</v>
      </c>
      <c r="D18" s="9">
        <v>-50</v>
      </c>
      <c r="E18" s="9">
        <v>50</v>
      </c>
      <c r="F18" s="9">
        <v>0</v>
      </c>
      <c r="G18" s="9">
        <v>20</v>
      </c>
      <c r="H18" s="9">
        <v>-40</v>
      </c>
      <c r="I18" s="9">
        <v>-20</v>
      </c>
      <c r="J18" s="9">
        <v>-30</v>
      </c>
      <c r="K18" s="9">
        <v>100</v>
      </c>
      <c r="L18" s="9">
        <v>50</v>
      </c>
      <c r="M18" s="10">
        <v>50</v>
      </c>
      <c r="N18" s="22">
        <f>SUM(B18:M18)</f>
        <v>230</v>
      </c>
      <c r="O18" s="1"/>
      <c r="P18" s="1"/>
      <c r="Q18" s="1"/>
      <c r="R18" s="1"/>
      <c r="S18" s="1"/>
    </row>
    <row r="19" spans="1:19" ht="15.75" x14ac:dyDescent="0.25">
      <c r="A19" s="21" t="s">
        <v>22</v>
      </c>
      <c r="B19" s="27">
        <f>SUBTOTAL(9,B10:B18)</f>
        <v>3970</v>
      </c>
      <c r="C19" s="28">
        <f t="shared" ref="C19:M19" si="2">SUBTOTAL(9,C10:C18)</f>
        <v>3380</v>
      </c>
      <c r="D19" s="28">
        <f t="shared" si="2"/>
        <v>6060</v>
      </c>
      <c r="E19" s="28">
        <f t="shared" si="2"/>
        <v>8930</v>
      </c>
      <c r="F19" s="28">
        <f t="shared" si="2"/>
        <v>10710</v>
      </c>
      <c r="G19" s="28">
        <f t="shared" si="2"/>
        <v>17270</v>
      </c>
      <c r="H19" s="28">
        <f t="shared" si="2"/>
        <v>33410</v>
      </c>
      <c r="I19" s="28">
        <f t="shared" si="2"/>
        <v>62820</v>
      </c>
      <c r="J19" s="28">
        <f t="shared" si="2"/>
        <v>123510</v>
      </c>
      <c r="K19" s="28">
        <f t="shared" si="2"/>
        <v>243480</v>
      </c>
      <c r="L19" s="28">
        <f t="shared" si="2"/>
        <v>485490</v>
      </c>
      <c r="M19" s="29">
        <f t="shared" si="2"/>
        <v>969510</v>
      </c>
      <c r="N19" s="30">
        <f>SUBTOTAL(9,N10:N18)</f>
        <v>1968540</v>
      </c>
      <c r="O19" s="1"/>
      <c r="P19" s="1"/>
      <c r="Q19" s="1"/>
      <c r="R19" s="1"/>
      <c r="S19" s="1"/>
    </row>
    <row r="20" spans="1:19" ht="15.75" x14ac:dyDescent="0.25">
      <c r="A20" s="21" t="s">
        <v>23</v>
      </c>
      <c r="B20" s="2">
        <v>200</v>
      </c>
      <c r="C20" s="3">
        <v>500</v>
      </c>
      <c r="D20" s="3">
        <v>-3000</v>
      </c>
      <c r="E20" s="3">
        <v>-10000</v>
      </c>
      <c r="F20" s="3">
        <v>-2000</v>
      </c>
      <c r="G20" s="3">
        <v>-3000</v>
      </c>
      <c r="H20" s="3">
        <v>-3000</v>
      </c>
      <c r="I20" s="3">
        <v>-500</v>
      </c>
      <c r="J20" s="3">
        <v>-2500</v>
      </c>
      <c r="K20" s="3">
        <v>-300</v>
      </c>
      <c r="L20" s="3">
        <v>-300</v>
      </c>
      <c r="M20" s="4">
        <v>-300</v>
      </c>
      <c r="N20" s="22">
        <f>SUM(B20:M20)</f>
        <v>-24200</v>
      </c>
      <c r="O20" s="1"/>
      <c r="P20" s="1"/>
      <c r="Q20" s="1"/>
      <c r="R20" s="1"/>
      <c r="S20" s="1"/>
    </row>
    <row r="21" spans="1:19" ht="15.75" x14ac:dyDescent="0.25">
      <c r="A21" s="21" t="s">
        <v>24</v>
      </c>
      <c r="B21" s="8">
        <v>30</v>
      </c>
      <c r="C21" s="9">
        <v>30</v>
      </c>
      <c r="D21" s="9">
        <v>150</v>
      </c>
      <c r="E21" s="9">
        <v>4000</v>
      </c>
      <c r="F21" s="9">
        <v>30</v>
      </c>
      <c r="G21" s="9">
        <v>30</v>
      </c>
      <c r="H21" s="9">
        <v>30</v>
      </c>
      <c r="I21" s="9">
        <v>30</v>
      </c>
      <c r="J21" s="9">
        <v>30</v>
      </c>
      <c r="K21" s="9">
        <v>30</v>
      </c>
      <c r="L21" s="9">
        <v>30</v>
      </c>
      <c r="M21" s="10">
        <v>30</v>
      </c>
      <c r="N21" s="22">
        <f>SUM(B21:M21)</f>
        <v>4450</v>
      </c>
      <c r="O21" s="1"/>
      <c r="P21" s="1"/>
      <c r="Q21" s="1"/>
      <c r="R21" s="1"/>
      <c r="S21" s="1"/>
    </row>
    <row r="22" spans="1:19" ht="15.75" x14ac:dyDescent="0.25">
      <c r="A22" s="21" t="s">
        <v>25</v>
      </c>
      <c r="B22" s="27">
        <f>SUBTOTAL(9,B20:B21)</f>
        <v>230</v>
      </c>
      <c r="C22" s="28">
        <f t="shared" ref="C22:M22" si="3">SUBTOTAL(9,C20:C21)</f>
        <v>530</v>
      </c>
      <c r="D22" s="28">
        <f t="shared" si="3"/>
        <v>-2850</v>
      </c>
      <c r="E22" s="28">
        <f t="shared" si="3"/>
        <v>-6000</v>
      </c>
      <c r="F22" s="28">
        <f t="shared" si="3"/>
        <v>-1970</v>
      </c>
      <c r="G22" s="28">
        <f t="shared" si="3"/>
        <v>-2970</v>
      </c>
      <c r="H22" s="28">
        <f t="shared" si="3"/>
        <v>-2970</v>
      </c>
      <c r="I22" s="28">
        <f t="shared" si="3"/>
        <v>-470</v>
      </c>
      <c r="J22" s="28">
        <f t="shared" si="3"/>
        <v>-2470</v>
      </c>
      <c r="K22" s="28">
        <f t="shared" si="3"/>
        <v>-270</v>
      </c>
      <c r="L22" s="28">
        <f t="shared" si="3"/>
        <v>-270</v>
      </c>
      <c r="M22" s="29">
        <f t="shared" si="3"/>
        <v>-270</v>
      </c>
      <c r="N22" s="30">
        <f>SUBTOTAL(9,N20:N21)</f>
        <v>-19750</v>
      </c>
      <c r="O22" s="1"/>
      <c r="P22" s="1"/>
      <c r="Q22" s="1"/>
      <c r="R22" s="1"/>
      <c r="S22" s="1"/>
    </row>
    <row r="23" spans="1:19" ht="15.75" x14ac:dyDescent="0.25">
      <c r="A23" s="21" t="s">
        <v>26</v>
      </c>
      <c r="B23" s="2">
        <v>-1000</v>
      </c>
      <c r="C23" s="3">
        <v>-1000</v>
      </c>
      <c r="D23" s="3">
        <v>-1000</v>
      </c>
      <c r="E23" s="3">
        <v>-1000</v>
      </c>
      <c r="F23" s="3">
        <v>-100</v>
      </c>
      <c r="G23" s="3">
        <v>2000</v>
      </c>
      <c r="H23" s="3">
        <v>-1200</v>
      </c>
      <c r="I23" s="3">
        <v>-1200</v>
      </c>
      <c r="J23" s="3">
        <v>-1200</v>
      </c>
      <c r="K23" s="3">
        <v>-1200</v>
      </c>
      <c r="L23" s="3">
        <v>-1200</v>
      </c>
      <c r="M23" s="4">
        <v>-1200</v>
      </c>
      <c r="N23" s="22">
        <f>SUM(B23:M23)</f>
        <v>-9300</v>
      </c>
      <c r="O23" s="1"/>
      <c r="P23" s="1"/>
      <c r="Q23" s="1"/>
      <c r="R23" s="1"/>
      <c r="S23" s="1"/>
    </row>
    <row r="24" spans="1:19" ht="15.75" x14ac:dyDescent="0.25">
      <c r="A24" s="21" t="s">
        <v>27</v>
      </c>
      <c r="B24" s="8">
        <v>0</v>
      </c>
      <c r="C24" s="9">
        <v>0</v>
      </c>
      <c r="D24" s="9">
        <v>0</v>
      </c>
      <c r="E24" s="9">
        <v>0</v>
      </c>
      <c r="F24" s="9">
        <v>-2000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10">
        <v>0</v>
      </c>
      <c r="N24" s="31">
        <f>SUM(B24:M24)</f>
        <v>-2000</v>
      </c>
      <c r="O24" s="1"/>
      <c r="P24" s="1"/>
      <c r="Q24" s="1"/>
      <c r="R24" s="1"/>
      <c r="S24" s="1"/>
    </row>
    <row r="25" spans="1:19" ht="15.75" x14ac:dyDescent="0.25">
      <c r="A25" s="21" t="s">
        <v>28</v>
      </c>
      <c r="B25" s="27">
        <f>SUBTOTAL(9,B23:B24)</f>
        <v>-1000</v>
      </c>
      <c r="C25" s="28">
        <f t="shared" ref="C25:M25" si="4">SUBTOTAL(9,C23:C24)</f>
        <v>-1000</v>
      </c>
      <c r="D25" s="28">
        <f t="shared" si="4"/>
        <v>-1000</v>
      </c>
      <c r="E25" s="28">
        <f t="shared" si="4"/>
        <v>-1000</v>
      </c>
      <c r="F25" s="28">
        <f t="shared" si="4"/>
        <v>-2100</v>
      </c>
      <c r="G25" s="28">
        <f t="shared" si="4"/>
        <v>2000</v>
      </c>
      <c r="H25" s="28">
        <f t="shared" si="4"/>
        <v>-1200</v>
      </c>
      <c r="I25" s="28">
        <f t="shared" si="4"/>
        <v>-1200</v>
      </c>
      <c r="J25" s="28">
        <f t="shared" si="4"/>
        <v>-1200</v>
      </c>
      <c r="K25" s="28">
        <f t="shared" si="4"/>
        <v>-1200</v>
      </c>
      <c r="L25" s="28">
        <f t="shared" si="4"/>
        <v>-1200</v>
      </c>
      <c r="M25" s="29">
        <f t="shared" si="4"/>
        <v>-1200</v>
      </c>
      <c r="N25" s="32">
        <f>SUBTOTAL(9,N23:N24)</f>
        <v>-11300</v>
      </c>
      <c r="O25" s="1"/>
      <c r="P25" s="1"/>
      <c r="Q25" s="1"/>
      <c r="R25" s="1"/>
      <c r="S25" s="1"/>
    </row>
    <row r="26" spans="1:19" ht="15.75" x14ac:dyDescent="0.25">
      <c r="A26" s="21" t="s">
        <v>29</v>
      </c>
      <c r="B26" s="27">
        <f t="shared" ref="B26:M26" si="5">B19+B22+B25</f>
        <v>3200</v>
      </c>
      <c r="C26" s="28">
        <f t="shared" si="5"/>
        <v>2910</v>
      </c>
      <c r="D26" s="28">
        <f t="shared" si="5"/>
        <v>2210</v>
      </c>
      <c r="E26" s="28">
        <f t="shared" si="5"/>
        <v>1930</v>
      </c>
      <c r="F26" s="28">
        <f t="shared" si="5"/>
        <v>6640</v>
      </c>
      <c r="G26" s="28">
        <f t="shared" si="5"/>
        <v>16300</v>
      </c>
      <c r="H26" s="28">
        <f t="shared" si="5"/>
        <v>29240</v>
      </c>
      <c r="I26" s="28">
        <f t="shared" si="5"/>
        <v>61150</v>
      </c>
      <c r="J26" s="28">
        <f t="shared" si="5"/>
        <v>119840</v>
      </c>
      <c r="K26" s="28">
        <f t="shared" si="5"/>
        <v>242010</v>
      </c>
      <c r="L26" s="28">
        <f t="shared" si="5"/>
        <v>484020</v>
      </c>
      <c r="M26" s="29">
        <f t="shared" si="5"/>
        <v>968040</v>
      </c>
      <c r="N26" s="30">
        <f>SUM(B26:M26)</f>
        <v>1937490</v>
      </c>
      <c r="O26" s="1"/>
      <c r="P26" s="1"/>
      <c r="Q26" s="1"/>
      <c r="R26" s="1"/>
      <c r="S26" s="1"/>
    </row>
    <row r="27" spans="1:19" ht="15.75" x14ac:dyDescent="0.25">
      <c r="A27" s="21" t="s">
        <v>31</v>
      </c>
      <c r="B27" s="33">
        <f>B26</f>
        <v>3200</v>
      </c>
      <c r="C27" s="33">
        <f>B26+C26</f>
        <v>6110</v>
      </c>
      <c r="D27" s="33">
        <f>C27+D26</f>
        <v>8320</v>
      </c>
      <c r="E27" s="33">
        <f t="shared" ref="E27:G27" si="6">D27+E26</f>
        <v>10250</v>
      </c>
      <c r="F27" s="33">
        <f t="shared" si="6"/>
        <v>16890</v>
      </c>
      <c r="G27" s="33">
        <f t="shared" si="6"/>
        <v>33190</v>
      </c>
      <c r="H27" s="33">
        <f t="shared" ref="H27" si="7">G27+H26</f>
        <v>62430</v>
      </c>
      <c r="I27" s="33">
        <f t="shared" ref="I27" si="8">H27+I26</f>
        <v>123580</v>
      </c>
      <c r="J27" s="33">
        <f t="shared" ref="J27" si="9">I27+J26</f>
        <v>243420</v>
      </c>
      <c r="K27" s="33">
        <f t="shared" ref="K27" si="10">J27+K26</f>
        <v>485430</v>
      </c>
      <c r="L27" s="33">
        <f t="shared" ref="L27" si="11">K27+L26</f>
        <v>969450</v>
      </c>
      <c r="M27" s="33">
        <f t="shared" ref="M27" si="12">L27+M26</f>
        <v>1937490</v>
      </c>
      <c r="N27" s="34"/>
      <c r="O27" s="1"/>
      <c r="P27" s="1"/>
      <c r="Q27" s="1"/>
      <c r="R27" s="1"/>
      <c r="S27" s="1"/>
    </row>
    <row r="28" spans="1:19" x14ac:dyDescent="0.2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"/>
      <c r="P28" s="1"/>
      <c r="Q28" s="1"/>
      <c r="R28" s="1"/>
      <c r="S28" s="1"/>
    </row>
    <row r="29" spans="1:19" x14ac:dyDescent="0.25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"/>
      <c r="P29" s="1"/>
      <c r="Q29" s="1"/>
      <c r="R29" s="1"/>
      <c r="S29" s="1"/>
    </row>
    <row r="30" spans="1:19" ht="18" x14ac:dyDescent="0.25">
      <c r="A30" s="35" t="s">
        <v>38</v>
      </c>
      <c r="B30" s="19"/>
      <c r="C30" s="19"/>
      <c r="D30" s="19"/>
      <c r="E30" s="19"/>
      <c r="F30" s="19"/>
      <c r="G30" s="19"/>
      <c r="H30" s="19"/>
      <c r="I30" s="19"/>
      <c r="J30" s="36"/>
      <c r="K30" s="36"/>
      <c r="L30" s="37"/>
      <c r="M30" s="38"/>
      <c r="N30" s="39" t="s">
        <v>37</v>
      </c>
      <c r="O30" s="1"/>
      <c r="P30" s="1"/>
      <c r="Q30" s="1"/>
      <c r="R30" s="1"/>
      <c r="S30" s="1"/>
    </row>
    <row r="31" spans="1:19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19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19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19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19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9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1:19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19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19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19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19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1:19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1:19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1:19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1:19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1:19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19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1:19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1:19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1:19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1:19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1:19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1:19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1:19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1:19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19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1:19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1:19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1:19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19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1:19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1:19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1:19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1:19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1:19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1:19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1:19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1:19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1:19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19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19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1:19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1:19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1:19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1:19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1:19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1:19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1:19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spans="1:19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1:19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1:19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1:19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1:19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 spans="1:19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spans="1:19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1:19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1:19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1:19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1:19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1:19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1:19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spans="1:19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 spans="1:19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 spans="1:19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spans="1:19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spans="1:19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</row>
    <row r="130" spans="1:19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</row>
    <row r="131" spans="1:19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</row>
    <row r="132" spans="1:19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 spans="1:19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</row>
    <row r="134" spans="1:19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</row>
    <row r="135" spans="1:19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</row>
    <row r="136" spans="1:19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</row>
    <row r="137" spans="1:19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</row>
    <row r="138" spans="1:19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</row>
    <row r="139" spans="1:19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</row>
    <row r="140" spans="1:19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</row>
    <row r="141" spans="1:19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</row>
    <row r="142" spans="1:19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</row>
    <row r="143" spans="1:19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</row>
    <row r="144" spans="1:19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</row>
    <row r="145" spans="1:19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</row>
    <row r="146" spans="1:19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</row>
    <row r="147" spans="1:19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</row>
    <row r="148" spans="1:19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</row>
    <row r="149" spans="1:19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</row>
    <row r="150" spans="1:19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</row>
    <row r="151" spans="1:19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</row>
    <row r="152" spans="1:19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</row>
    <row r="153" spans="1:19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</row>
    <row r="154" spans="1:19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</row>
    <row r="155" spans="1:19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</row>
    <row r="156" spans="1:19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</row>
  </sheetData>
  <sheetProtection password="DEC7" sheet="1" objects="1" scenarios="1"/>
  <pageMargins left="0.70866141732283472" right="0.70866141732283472" top="0.78740157480314965" bottom="0.78740157480314965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Finanzplan</vt:lpstr>
      <vt:lpstr>Tabelle2</vt:lpstr>
      <vt:lpstr>Tabelle3</vt:lpstr>
    </vt:vector>
  </TitlesOfParts>
  <Company>FH Oldenburg/Ostfriesland/Wilhelmshaven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wo2013</dc:creator>
  <cp:lastModifiedBy>Eilers, Sabrina</cp:lastModifiedBy>
  <cp:lastPrinted>2009-12-07T14:56:56Z</cp:lastPrinted>
  <dcterms:created xsi:type="dcterms:W3CDTF">2009-12-07T13:47:17Z</dcterms:created>
  <dcterms:modified xsi:type="dcterms:W3CDTF">2012-12-10T17:41:30Z</dcterms:modified>
</cp:coreProperties>
</file>