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15" windowHeight="8475" activeTab="1"/>
  </bookViews>
  <sheets>
    <sheet name="Einstufige Deckungsbeitragsr." sheetId="1" r:id="rId1"/>
    <sheet name="Mehrstufige Deckungsbeitragsr." sheetId="2" r:id="rId2"/>
  </sheets>
  <calcPr calcId="145621"/>
</workbook>
</file>

<file path=xl/calcChain.xml><?xml version="1.0" encoding="utf-8"?>
<calcChain xmlns="http://schemas.openxmlformats.org/spreadsheetml/2006/main">
  <c r="J34" i="2" l="1"/>
  <c r="J31" i="2"/>
  <c r="J28" i="2"/>
  <c r="G16" i="1"/>
  <c r="J25" i="2"/>
  <c r="J23" i="2"/>
  <c r="J22" i="2"/>
  <c r="I21" i="2"/>
  <c r="I24" i="2" s="1"/>
  <c r="I26" i="2" s="1"/>
  <c r="H21" i="2"/>
  <c r="H24" i="2" s="1"/>
  <c r="H26" i="2" s="1"/>
  <c r="G21" i="2"/>
  <c r="G24" i="2" s="1"/>
  <c r="G26" i="2" s="1"/>
  <c r="F21" i="2"/>
  <c r="F24" i="2" s="1"/>
  <c r="F26" i="2" s="1"/>
  <c r="E21" i="2"/>
  <c r="E24" i="2" s="1"/>
  <c r="E26" i="2" s="1"/>
  <c r="D21" i="2"/>
  <c r="D24" i="2" s="1"/>
  <c r="D26" i="2" s="1"/>
  <c r="J20" i="2"/>
  <c r="J19" i="2"/>
  <c r="H15" i="1"/>
  <c r="H14" i="1"/>
  <c r="F16" i="1"/>
  <c r="H16" i="1" l="1"/>
  <c r="H18" i="1" s="1"/>
  <c r="J21" i="2"/>
  <c r="J24" i="2" s="1"/>
  <c r="J26" i="2" s="1"/>
  <c r="H27" i="2"/>
  <c r="H29" i="2" s="1"/>
  <c r="F27" i="2"/>
  <c r="F29" i="2" s="1"/>
  <c r="D27" i="2"/>
  <c r="D29" i="2" s="1"/>
  <c r="D30" i="2" s="1"/>
  <c r="F30" i="2" l="1"/>
  <c r="F32" i="2" s="1"/>
  <c r="J27" i="2"/>
  <c r="J29" i="2" s="1"/>
  <c r="D32" i="2"/>
  <c r="D33" i="2" s="1"/>
  <c r="D35" i="2" s="1"/>
  <c r="J30" i="2"/>
  <c r="J32" i="2" s="1"/>
  <c r="J33" i="2" l="1"/>
  <c r="J35" i="2" s="1"/>
</calcChain>
</file>

<file path=xl/comments1.xml><?xml version="1.0" encoding="utf-8"?>
<comments xmlns="http://schemas.openxmlformats.org/spreadsheetml/2006/main">
  <authors>
    <author>Windows-Benutzer</author>
  </authors>
  <commentList>
    <comment ref="F28" authorId="0">
      <text>
        <r>
          <rPr>
            <sz val="9"/>
            <color indexed="81"/>
            <rFont val="Tahoma"/>
            <family val="2"/>
          </rPr>
          <t xml:space="preserve">Entwicklungskosten für Joghurt
</t>
        </r>
      </text>
    </comment>
    <comment ref="H28" authorId="0">
      <text>
        <r>
          <rPr>
            <sz val="9"/>
            <color indexed="81"/>
            <rFont val="Tahoma"/>
            <family val="2"/>
          </rPr>
          <t>Entwicklungskosten für Quark</t>
        </r>
      </text>
    </comment>
    <comment ref="D31" authorId="0">
      <text>
        <r>
          <rPr>
            <sz val="9"/>
            <color indexed="81"/>
            <rFont val="Tahoma"/>
            <family val="2"/>
          </rPr>
          <t>Kosten der Bereichsleitung Milch</t>
        </r>
      </text>
    </comment>
    <comment ref="F31" authorId="0">
      <text>
        <r>
          <rPr>
            <sz val="9"/>
            <color indexed="81"/>
            <rFont val="Tahoma"/>
            <family val="2"/>
          </rPr>
          <t>Kosten der Bereichsleitung Milchprodukte</t>
        </r>
      </text>
    </comment>
    <comment ref="D34" authorId="0">
      <text>
        <r>
          <rPr>
            <sz val="9"/>
            <color indexed="81"/>
            <rFont val="Tahoma"/>
            <family val="2"/>
          </rPr>
          <t>Kosten der zentralen Verwaltung</t>
        </r>
      </text>
    </comment>
  </commentList>
</comments>
</file>

<file path=xl/sharedStrings.xml><?xml version="1.0" encoding="utf-8"?>
<sst xmlns="http://schemas.openxmlformats.org/spreadsheetml/2006/main" count="60" uniqueCount="55">
  <si>
    <t>Eingabefelder</t>
  </si>
  <si>
    <t>Ausgabefelder</t>
  </si>
  <si>
    <t>Alle Angaben und Formeln ohne Gewähr!</t>
  </si>
  <si>
    <t>Umsatzerlöse</t>
  </si>
  <si>
    <t>Einstufige Deckungsbeitragsrechnung</t>
  </si>
  <si>
    <t xml:space="preserve">Die Deckungsbeitragsrechnung ist ein Verfahren zur Ermittlung des Betriebsergebnisses </t>
  </si>
  <si>
    <t>eines Unternehmens mithilfe der Deckungsbeiträge (DB) der hergestellten Produkte.</t>
  </si>
  <si>
    <t>Bei der einstufigen Deckungsbeitragsrechnung werden zur Ermittlung des</t>
  </si>
  <si>
    <t>Betriebsergebnisses die gesamten Fixkosten von der Summe der Deckungsbeiträge</t>
  </si>
  <si>
    <t>abgezogen.</t>
  </si>
  <si>
    <t>Alle Angaben ohne Gewähr!</t>
  </si>
  <si>
    <t>Mehrstufige Deckungsbeitragsrechnung</t>
  </si>
  <si>
    <t>Bei der mehrstufigen Deckungsbeitragsrechnung wird versucht, den Fixkostenblock</t>
  </si>
  <si>
    <t>aufzuspalten und einzelne Fixkosten den Erzeugnissen, Erzeugnisgruppen und/oder</t>
  </si>
  <si>
    <t>Betriebs- bzw. Unternehmensbereichen zuzuordnen und zuzurechnen.</t>
  </si>
  <si>
    <t>Die Deckungsbeitragsrechnung ist ein Verfahren zur Ermittlung des Betriebsergebnisses</t>
  </si>
  <si>
    <t>variable Kosten</t>
  </si>
  <si>
    <t>Deckungsbeitrag</t>
  </si>
  <si>
    <t>fixe Kosten</t>
  </si>
  <si>
    <t>Produkt A</t>
  </si>
  <si>
    <t>Produkt B</t>
  </si>
  <si>
    <t>Gesamt</t>
  </si>
  <si>
    <t>Unternehmen</t>
  </si>
  <si>
    <t>Produktgruppe</t>
  </si>
  <si>
    <t>Produkte</t>
  </si>
  <si>
    <t>Umsatz</t>
  </si>
  <si>
    <t>Rabatte/Boni</t>
  </si>
  <si>
    <t>Netto-Umsatz</t>
  </si>
  <si>
    <t>variable Materialkosten</t>
  </si>
  <si>
    <t>Produktfixe Kosten</t>
  </si>
  <si>
    <t>DB II</t>
  </si>
  <si>
    <t>Summe DB II</t>
  </si>
  <si>
    <t>Produktgruppenfixe Kosten</t>
  </si>
  <si>
    <t>DB III</t>
  </si>
  <si>
    <t>Summe DB III</t>
  </si>
  <si>
    <t>Bereichsfixe Kosten</t>
  </si>
  <si>
    <t>DB IV</t>
  </si>
  <si>
    <t>Summe DB IV</t>
  </si>
  <si>
    <t>Unternehmensfixe Kosten</t>
  </si>
  <si>
    <t>Betriebsergebnis</t>
  </si>
  <si>
    <t>Bereich</t>
  </si>
  <si>
    <t>sonstige varible Kosten</t>
  </si>
  <si>
    <t>DB I</t>
  </si>
  <si>
    <t>Unternehmensorganisation</t>
  </si>
  <si>
    <t>Molkerei AG</t>
  </si>
  <si>
    <t>Milch</t>
  </si>
  <si>
    <t>Milchprodukte</t>
  </si>
  <si>
    <t>Joghurt</t>
  </si>
  <si>
    <t>Quark</t>
  </si>
  <si>
    <t>Vollmilch</t>
  </si>
  <si>
    <t>Butter-milch</t>
  </si>
  <si>
    <t>Naturjoghurt</t>
  </si>
  <si>
    <t>Fruchtjoghurt</t>
  </si>
  <si>
    <t>Speise-quark</t>
  </si>
  <si>
    <t>Kräuter-quark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</si>
</sst>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9"/>
      <name val="Arial"/>
      <family val="2"/>
    </font>
    <font>
      <b/>
      <sz val="18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4" fillId="2" borderId="0" xfId="1" applyFont="1" applyFill="1"/>
    <xf numFmtId="0" fontId="1" fillId="2" borderId="0" xfId="1" applyFill="1"/>
    <xf numFmtId="0" fontId="2" fillId="0" borderId="0" xfId="1" applyFont="1"/>
    <xf numFmtId="0" fontId="3" fillId="4" borderId="0" xfId="1" applyFont="1" applyFill="1"/>
    <xf numFmtId="0" fontId="3" fillId="0" borderId="0" xfId="1" applyFont="1"/>
    <xf numFmtId="0" fontId="3" fillId="3" borderId="0" xfId="1" applyFont="1" applyFill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6" fontId="5" fillId="5" borderId="1" xfId="0" applyNumberFormat="1" applyFont="1" applyFill="1" applyBorder="1" applyAlignment="1">
      <alignment horizontal="center"/>
    </xf>
    <xf numFmtId="6" fontId="5" fillId="5" borderId="8" xfId="0" applyNumberFormat="1" applyFont="1" applyFill="1" applyBorder="1" applyAlignment="1">
      <alignment horizontal="center"/>
    </xf>
    <xf numFmtId="6" fontId="5" fillId="4" borderId="6" xfId="0" applyNumberFormat="1" applyFont="1" applyFill="1" applyBorder="1" applyAlignment="1">
      <alignment horizontal="center"/>
    </xf>
    <xf numFmtId="6" fontId="5" fillId="5" borderId="2" xfId="0" applyNumberFormat="1" applyFont="1" applyFill="1" applyBorder="1" applyAlignment="1">
      <alignment horizontal="center"/>
    </xf>
    <xf numFmtId="6" fontId="5" fillId="5" borderId="10" xfId="0" applyNumberFormat="1" applyFont="1" applyFill="1" applyBorder="1" applyAlignment="1">
      <alignment horizontal="center"/>
    </xf>
    <xf numFmtId="6" fontId="5" fillId="4" borderId="7" xfId="0" applyNumberFormat="1" applyFont="1" applyFill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12" xfId="0" applyFont="1" applyBorder="1"/>
    <xf numFmtId="6" fontId="6" fillId="4" borderId="13" xfId="0" applyNumberFormat="1" applyFont="1" applyFill="1" applyBorder="1" applyAlignment="1">
      <alignment horizontal="center"/>
    </xf>
    <xf numFmtId="6" fontId="6" fillId="4" borderId="14" xfId="0" applyNumberFormat="1" applyFont="1" applyFill="1" applyBorder="1" applyAlignment="1">
      <alignment horizontal="center"/>
    </xf>
    <xf numFmtId="6" fontId="5" fillId="4" borderId="15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  <xf numFmtId="6" fontId="5" fillId="5" borderId="7" xfId="0" applyNumberFormat="1" applyFont="1" applyFill="1" applyBorder="1" applyAlignment="1">
      <alignment horizontal="center"/>
    </xf>
    <xf numFmtId="0" fontId="6" fillId="0" borderId="16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6" fontId="6" fillId="4" borderId="20" xfId="0" applyNumberFormat="1" applyFont="1" applyFill="1" applyBorder="1" applyAlignment="1">
      <alignment horizontal="center"/>
    </xf>
    <xf numFmtId="0" fontId="3" fillId="6" borderId="0" xfId="1" applyFont="1" applyFill="1"/>
    <xf numFmtId="0" fontId="8" fillId="0" borderId="0" xfId="0" applyFont="1" applyAlignment="1">
      <alignment horizontal="center"/>
    </xf>
    <xf numFmtId="0" fontId="5" fillId="0" borderId="0" xfId="0" applyFont="1"/>
    <xf numFmtId="0" fontId="0" fillId="0" borderId="28" xfId="0" applyFont="1" applyBorder="1"/>
    <xf numFmtId="0" fontId="0" fillId="0" borderId="36" xfId="0" applyFont="1" applyBorder="1"/>
    <xf numFmtId="0" fontId="0" fillId="0" borderId="41" xfId="0" applyFont="1" applyBorder="1"/>
    <xf numFmtId="3" fontId="0" fillId="5" borderId="43" xfId="0" applyNumberFormat="1" applyFont="1" applyFill="1" applyBorder="1" applyAlignment="1">
      <alignment horizontal="right"/>
    </xf>
    <xf numFmtId="3" fontId="0" fillId="5" borderId="43" xfId="0" applyNumberFormat="1" applyFont="1" applyFill="1" applyBorder="1" applyAlignment="1">
      <alignment horizontal="right" vertical="center"/>
    </xf>
    <xf numFmtId="3" fontId="0" fillId="5" borderId="19" xfId="0" applyNumberFormat="1" applyFont="1" applyFill="1" applyBorder="1" applyAlignment="1">
      <alignment horizontal="right"/>
    </xf>
    <xf numFmtId="3" fontId="0" fillId="4" borderId="35" xfId="0" applyNumberFormat="1" applyFont="1" applyFill="1" applyBorder="1"/>
    <xf numFmtId="0" fontId="0" fillId="0" borderId="44" xfId="0" applyFont="1" applyBorder="1"/>
    <xf numFmtId="3" fontId="0" fillId="5" borderId="27" xfId="0" applyNumberFormat="1" applyFont="1" applyFill="1" applyBorder="1" applyAlignment="1">
      <alignment horizontal="right"/>
    </xf>
    <xf numFmtId="3" fontId="0" fillId="5" borderId="10" xfId="0" applyNumberFormat="1" applyFont="1" applyFill="1" applyBorder="1" applyAlignment="1">
      <alignment horizontal="right"/>
    </xf>
    <xf numFmtId="3" fontId="0" fillId="4" borderId="32" xfId="0" applyNumberFormat="1" applyFont="1" applyFill="1" applyBorder="1"/>
    <xf numFmtId="3" fontId="0" fillId="4" borderId="23" xfId="0" applyNumberFormat="1" applyFont="1" applyFill="1" applyBorder="1" applyAlignment="1">
      <alignment horizontal="right"/>
    </xf>
    <xf numFmtId="3" fontId="0" fillId="4" borderId="13" xfId="0" applyNumberFormat="1" applyFont="1" applyFill="1" applyBorder="1" applyAlignment="1">
      <alignment horizontal="right"/>
    </xf>
    <xf numFmtId="3" fontId="0" fillId="4" borderId="45" xfId="0" applyNumberFormat="1" applyFont="1" applyFill="1" applyBorder="1"/>
    <xf numFmtId="0" fontId="0" fillId="0" borderId="37" xfId="0" applyFont="1" applyBorder="1"/>
    <xf numFmtId="3" fontId="0" fillId="5" borderId="25" xfId="0" applyNumberFormat="1" applyFont="1" applyFill="1" applyBorder="1" applyAlignment="1">
      <alignment horizontal="right"/>
    </xf>
    <xf numFmtId="3" fontId="0" fillId="5" borderId="8" xfId="0" applyNumberFormat="1" applyFont="1" applyFill="1" applyBorder="1" applyAlignment="1">
      <alignment horizontal="right"/>
    </xf>
    <xf numFmtId="3" fontId="0" fillId="4" borderId="49" xfId="0" applyNumberFormat="1" applyFont="1" applyFill="1" applyBorder="1" applyAlignment="1">
      <alignment horizontal="center"/>
    </xf>
    <xf numFmtId="3" fontId="0" fillId="5" borderId="27" xfId="0" applyNumberFormat="1" applyFont="1" applyFill="1" applyBorder="1"/>
    <xf numFmtId="3" fontId="0" fillId="5" borderId="10" xfId="0" applyNumberFormat="1" applyFont="1" applyFill="1" applyBorder="1"/>
    <xf numFmtId="3" fontId="0" fillId="4" borderId="32" xfId="0" applyNumberFormat="1" applyFont="1" applyFill="1" applyBorder="1" applyAlignment="1">
      <alignment horizontal="center"/>
    </xf>
    <xf numFmtId="0" fontId="9" fillId="0" borderId="52" xfId="0" applyFont="1" applyBorder="1"/>
    <xf numFmtId="3" fontId="9" fillId="4" borderId="53" xfId="0" applyNumberFormat="1" applyFont="1" applyFill="1" applyBorder="1"/>
    <xf numFmtId="3" fontId="9" fillId="4" borderId="54" xfId="0" applyNumberFormat="1" applyFont="1" applyFill="1" applyBorder="1"/>
    <xf numFmtId="3" fontId="9" fillId="4" borderId="55" xfId="0" applyNumberFormat="1" applyFont="1" applyFill="1" applyBorder="1"/>
    <xf numFmtId="0" fontId="0" fillId="0" borderId="42" xfId="0" applyFont="1" applyBorder="1"/>
    <xf numFmtId="3" fontId="0" fillId="4" borderId="50" xfId="0" applyNumberFormat="1" applyFont="1" applyFill="1" applyBorder="1"/>
    <xf numFmtId="3" fontId="0" fillId="4" borderId="49" xfId="0" applyNumberFormat="1" applyFont="1" applyFill="1" applyBorder="1"/>
    <xf numFmtId="0" fontId="9" fillId="0" borderId="60" xfId="0" applyFont="1" applyBorder="1"/>
    <xf numFmtId="3" fontId="9" fillId="4" borderId="34" xfId="0" applyNumberFormat="1" applyFont="1" applyFill="1" applyBorder="1"/>
    <xf numFmtId="0" fontId="3" fillId="3" borderId="0" xfId="1" applyFont="1" applyFill="1" applyAlignment="1">
      <alignment horizontal="left"/>
    </xf>
    <xf numFmtId="0" fontId="10" fillId="0" borderId="0" xfId="0" applyFont="1" applyAlignment="1">
      <alignment horizontal="right"/>
    </xf>
    <xf numFmtId="0" fontId="3" fillId="4" borderId="0" xfId="1" applyFont="1" applyFill="1" applyAlignment="1">
      <alignment horizontal="center"/>
    </xf>
    <xf numFmtId="3" fontId="9" fillId="4" borderId="56" xfId="0" applyNumberFormat="1" applyFont="1" applyFill="1" applyBorder="1" applyAlignment="1">
      <alignment horizontal="center"/>
    </xf>
    <xf numFmtId="0" fontId="9" fillId="4" borderId="59" xfId="0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3" fontId="0" fillId="4" borderId="22" xfId="0" applyNumberFormat="1" applyFont="1" applyFill="1" applyBorder="1" applyAlignment="1">
      <alignment horizontal="center"/>
    </xf>
    <xf numFmtId="0" fontId="0" fillId="4" borderId="26" xfId="0" applyFont="1" applyFill="1" applyBorder="1" applyAlignment="1">
      <alignment horizontal="center"/>
    </xf>
    <xf numFmtId="0" fontId="0" fillId="4" borderId="51" xfId="0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0" fontId="0" fillId="5" borderId="47" xfId="0" applyFont="1" applyFill="1" applyBorder="1" applyAlignment="1">
      <alignment horizontal="center"/>
    </xf>
    <xf numFmtId="0" fontId="0" fillId="5" borderId="46" xfId="0" applyFont="1" applyFill="1" applyBorder="1" applyAlignment="1">
      <alignment horizontal="center"/>
    </xf>
    <xf numFmtId="0" fontId="0" fillId="0" borderId="31" xfId="0" applyFont="1" applyBorder="1" applyAlignment="1">
      <alignment horizontal="center" vertical="top"/>
    </xf>
    <xf numFmtId="0" fontId="0" fillId="0" borderId="32" xfId="0" applyFont="1" applyBorder="1" applyAlignment="1">
      <alignment horizontal="center" vertical="top"/>
    </xf>
    <xf numFmtId="0" fontId="0" fillId="0" borderId="33" xfId="0" applyFont="1" applyBorder="1" applyAlignment="1">
      <alignment horizontal="center" vertical="top"/>
    </xf>
    <xf numFmtId="0" fontId="0" fillId="4" borderId="21" xfId="0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0" borderId="48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7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3" fontId="9" fillId="4" borderId="61" xfId="0" applyNumberFormat="1" applyFont="1" applyFill="1" applyBorder="1" applyAlignment="1">
      <alignment horizontal="center"/>
    </xf>
    <xf numFmtId="0" fontId="9" fillId="4" borderId="62" xfId="0" applyFont="1" applyFill="1" applyBorder="1" applyAlignment="1">
      <alignment horizontal="center"/>
    </xf>
    <xf numFmtId="0" fontId="9" fillId="4" borderId="63" xfId="0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3" fontId="9" fillId="4" borderId="58" xfId="0" applyNumberFormat="1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wrapText="1"/>
    </xf>
    <xf numFmtId="0" fontId="0" fillId="0" borderId="40" xfId="0" applyFont="1" applyBorder="1" applyAlignment="1">
      <alignment horizont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10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double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double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1" defaultTableStyle="TableStyleMedium9" defaultPivotStyle="PivotStyleLight16">
    <tableStyle name="Tabellenformat 1" pivot="0" count="1">
      <tableStyleElement type="firstColumn" dxfId="9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15DBE1D-98CC-4A06-BB08-2F31D0E254D1}" type="doc">
      <dgm:prSet loTypeId="urn:microsoft.com/office/officeart/2005/8/layout/orgChart1" loCatId="hierarchy" qsTypeId="urn:microsoft.com/office/officeart/2005/8/quickstyle/simple3" qsCatId="simple" csTypeId="urn:microsoft.com/office/officeart/2005/8/colors/accent0_1" csCatId="mainScheme" phldr="1"/>
      <dgm:spPr/>
      <dgm:t>
        <a:bodyPr/>
        <a:lstStyle/>
        <a:p>
          <a:endParaRPr lang="de-DE"/>
        </a:p>
      </dgm:t>
    </dgm:pt>
    <dgm:pt modelId="{40ED6D62-2926-4FD0-AB08-326A86473D23}">
      <dgm:prSet phldrT="[Text]" custT="1"/>
      <dgm:spPr/>
      <dgm:t>
        <a:bodyPr/>
        <a:lstStyle/>
        <a:p>
          <a:r>
            <a:rPr lang="de-DE" sz="1100">
              <a:latin typeface="Arial" pitchFamily="34" charset="0"/>
              <a:cs typeface="Arial" pitchFamily="34" charset="0"/>
            </a:rPr>
            <a:t>Molkerei AG</a:t>
          </a:r>
        </a:p>
      </dgm:t>
    </dgm:pt>
    <dgm:pt modelId="{FB6CA8DA-C29A-4AD1-9FA4-29F86FB1F015}" type="parTrans" cxnId="{CAD08B43-F9B8-4BC4-91A9-7D1175853420}">
      <dgm:prSet/>
      <dgm:spPr/>
      <dgm:t>
        <a:bodyPr/>
        <a:lstStyle/>
        <a:p>
          <a:endParaRPr lang="de-DE"/>
        </a:p>
      </dgm:t>
    </dgm:pt>
    <dgm:pt modelId="{2A12E3B0-FF85-418A-B451-5A5374411A43}" type="sibTrans" cxnId="{CAD08B43-F9B8-4BC4-91A9-7D1175853420}">
      <dgm:prSet/>
      <dgm:spPr/>
      <dgm:t>
        <a:bodyPr/>
        <a:lstStyle/>
        <a:p>
          <a:endParaRPr lang="de-DE"/>
        </a:p>
      </dgm:t>
    </dgm:pt>
    <dgm:pt modelId="{A2B6E4FC-73E2-4FD9-912F-60E00F57FD12}">
      <dgm:prSet phldrT="[Text]"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Milch</a:t>
          </a:r>
        </a:p>
      </dgm:t>
    </dgm:pt>
    <dgm:pt modelId="{EDC46E1B-74BB-408F-ABEC-8807147CDA79}" type="parTrans" cxnId="{10B4EC55-4617-4536-9173-596E9B4DE51D}">
      <dgm:prSet/>
      <dgm:spPr/>
      <dgm:t>
        <a:bodyPr/>
        <a:lstStyle/>
        <a:p>
          <a:endParaRPr lang="de-DE"/>
        </a:p>
      </dgm:t>
    </dgm:pt>
    <dgm:pt modelId="{D9A13A00-C9A7-4A0D-B33C-42C930CAE7EF}" type="sibTrans" cxnId="{10B4EC55-4617-4536-9173-596E9B4DE51D}">
      <dgm:prSet/>
      <dgm:spPr/>
      <dgm:t>
        <a:bodyPr/>
        <a:lstStyle/>
        <a:p>
          <a:endParaRPr lang="de-DE"/>
        </a:p>
      </dgm:t>
    </dgm:pt>
    <dgm:pt modelId="{D80ED582-9B3A-453B-A207-7510788FCAD7}">
      <dgm:prSet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Milchprodukte</a:t>
          </a:r>
        </a:p>
      </dgm:t>
    </dgm:pt>
    <dgm:pt modelId="{1C269A62-8C1D-42FA-804E-C6F1161651C1}" type="parTrans" cxnId="{24E9FAA6-07A4-4AB5-BC66-B21734F2D6B9}">
      <dgm:prSet/>
      <dgm:spPr/>
      <dgm:t>
        <a:bodyPr/>
        <a:lstStyle/>
        <a:p>
          <a:endParaRPr lang="de-DE"/>
        </a:p>
      </dgm:t>
    </dgm:pt>
    <dgm:pt modelId="{85DEF84F-7EA2-4F7A-BE7D-2A05A017E85F}" type="sibTrans" cxnId="{24E9FAA6-07A4-4AB5-BC66-B21734F2D6B9}">
      <dgm:prSet/>
      <dgm:spPr/>
      <dgm:t>
        <a:bodyPr/>
        <a:lstStyle/>
        <a:p>
          <a:endParaRPr lang="de-DE"/>
        </a:p>
      </dgm:t>
    </dgm:pt>
    <dgm:pt modelId="{3864AE56-FF7D-4BCA-9457-18798179B15A}">
      <dgm:prSet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Vollmilch</a:t>
          </a:r>
        </a:p>
      </dgm:t>
    </dgm:pt>
    <dgm:pt modelId="{FD85A41C-D72D-48C1-B899-FB803611E9C4}" type="parTrans" cxnId="{002773B8-4635-4911-BF72-8F044E163A78}">
      <dgm:prSet/>
      <dgm:spPr/>
      <dgm:t>
        <a:bodyPr/>
        <a:lstStyle/>
        <a:p>
          <a:endParaRPr lang="de-DE"/>
        </a:p>
      </dgm:t>
    </dgm:pt>
    <dgm:pt modelId="{466D2E7E-A205-4A72-A0AD-2698E07539DA}" type="sibTrans" cxnId="{002773B8-4635-4911-BF72-8F044E163A78}">
      <dgm:prSet/>
      <dgm:spPr/>
      <dgm:t>
        <a:bodyPr/>
        <a:lstStyle/>
        <a:p>
          <a:endParaRPr lang="de-DE"/>
        </a:p>
      </dgm:t>
    </dgm:pt>
    <dgm:pt modelId="{2F9A8A7F-CC18-43F8-853F-D09717A4F1AA}">
      <dgm:prSet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Buttermilch</a:t>
          </a:r>
        </a:p>
      </dgm:t>
    </dgm:pt>
    <dgm:pt modelId="{50CD573C-D19D-4F5C-868E-9EEE8D094854}" type="parTrans" cxnId="{997AE0AB-E29D-48E0-8A86-5EDA5FCAF1EE}">
      <dgm:prSet/>
      <dgm:spPr/>
      <dgm:t>
        <a:bodyPr/>
        <a:lstStyle/>
        <a:p>
          <a:endParaRPr lang="de-DE"/>
        </a:p>
      </dgm:t>
    </dgm:pt>
    <dgm:pt modelId="{1F0572FA-91D0-4EE5-A6E0-7CD6BA19EE7A}" type="sibTrans" cxnId="{997AE0AB-E29D-48E0-8A86-5EDA5FCAF1EE}">
      <dgm:prSet/>
      <dgm:spPr/>
      <dgm:t>
        <a:bodyPr/>
        <a:lstStyle/>
        <a:p>
          <a:endParaRPr lang="de-DE"/>
        </a:p>
      </dgm:t>
    </dgm:pt>
    <dgm:pt modelId="{89275681-4375-4180-99CF-B1B5C4659D9E}">
      <dgm:prSet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Joghurt</a:t>
          </a:r>
        </a:p>
      </dgm:t>
    </dgm:pt>
    <dgm:pt modelId="{CD4CD6EB-54E1-4734-8C6C-00B4B125CC8E}" type="parTrans" cxnId="{0BC2E803-C998-492C-BCA1-3BF839DEA5C1}">
      <dgm:prSet/>
      <dgm:spPr/>
      <dgm:t>
        <a:bodyPr/>
        <a:lstStyle/>
        <a:p>
          <a:endParaRPr lang="de-DE"/>
        </a:p>
      </dgm:t>
    </dgm:pt>
    <dgm:pt modelId="{CAB0C182-D523-4C13-B575-6F80E1FBC8EB}" type="sibTrans" cxnId="{0BC2E803-C998-492C-BCA1-3BF839DEA5C1}">
      <dgm:prSet/>
      <dgm:spPr/>
      <dgm:t>
        <a:bodyPr/>
        <a:lstStyle/>
        <a:p>
          <a:endParaRPr lang="de-DE"/>
        </a:p>
      </dgm:t>
    </dgm:pt>
    <dgm:pt modelId="{E2166F36-2907-461C-B75D-D12BFEFF3243}">
      <dgm:prSet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Quark</a:t>
          </a:r>
        </a:p>
      </dgm:t>
    </dgm:pt>
    <dgm:pt modelId="{A6C1FA0A-6A04-4DBC-9F9A-B5B42B6D9DE5}" type="parTrans" cxnId="{6FB7AF27-7DB6-47D2-ABC5-AA5B6C40D6C6}">
      <dgm:prSet/>
      <dgm:spPr/>
      <dgm:t>
        <a:bodyPr/>
        <a:lstStyle/>
        <a:p>
          <a:endParaRPr lang="de-DE"/>
        </a:p>
      </dgm:t>
    </dgm:pt>
    <dgm:pt modelId="{43695489-3A90-431C-914A-94AAF000FBB7}" type="sibTrans" cxnId="{6FB7AF27-7DB6-47D2-ABC5-AA5B6C40D6C6}">
      <dgm:prSet/>
      <dgm:spPr/>
      <dgm:t>
        <a:bodyPr/>
        <a:lstStyle/>
        <a:p>
          <a:endParaRPr lang="de-DE"/>
        </a:p>
      </dgm:t>
    </dgm:pt>
    <dgm:pt modelId="{157759C7-4AA4-4F2D-B744-D5F49E8228E2}">
      <dgm:prSet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Naturjoghurt</a:t>
          </a:r>
        </a:p>
      </dgm:t>
    </dgm:pt>
    <dgm:pt modelId="{379A0A1C-3BA2-4F12-9E9B-E9DF66756350}" type="parTrans" cxnId="{2FC2D90F-918F-4BF3-B138-C6ACCF78C345}">
      <dgm:prSet/>
      <dgm:spPr/>
      <dgm:t>
        <a:bodyPr/>
        <a:lstStyle/>
        <a:p>
          <a:endParaRPr lang="de-DE"/>
        </a:p>
      </dgm:t>
    </dgm:pt>
    <dgm:pt modelId="{618AC644-EF7F-4EFA-9899-B49C4BBB28C2}" type="sibTrans" cxnId="{2FC2D90F-918F-4BF3-B138-C6ACCF78C345}">
      <dgm:prSet/>
      <dgm:spPr/>
      <dgm:t>
        <a:bodyPr/>
        <a:lstStyle/>
        <a:p>
          <a:endParaRPr lang="de-DE"/>
        </a:p>
      </dgm:t>
    </dgm:pt>
    <dgm:pt modelId="{155FFE16-85EB-44DB-9CA2-70AE05D7B88C}">
      <dgm:prSet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Fruchtjoghurt</a:t>
          </a:r>
        </a:p>
      </dgm:t>
    </dgm:pt>
    <dgm:pt modelId="{A173863F-56B6-4492-8E17-4F05D7DF1DDB}" type="parTrans" cxnId="{0A7A9EBD-738A-442C-9C5A-E99444C323EB}">
      <dgm:prSet/>
      <dgm:spPr/>
      <dgm:t>
        <a:bodyPr/>
        <a:lstStyle/>
        <a:p>
          <a:endParaRPr lang="de-DE"/>
        </a:p>
      </dgm:t>
    </dgm:pt>
    <dgm:pt modelId="{93ADC2B6-1CC8-475F-B9F2-AAD2611737E7}" type="sibTrans" cxnId="{0A7A9EBD-738A-442C-9C5A-E99444C323EB}">
      <dgm:prSet/>
      <dgm:spPr/>
      <dgm:t>
        <a:bodyPr/>
        <a:lstStyle/>
        <a:p>
          <a:endParaRPr lang="de-DE"/>
        </a:p>
      </dgm:t>
    </dgm:pt>
    <dgm:pt modelId="{ED189EB1-2439-489F-AC6F-636A68D530B6}">
      <dgm:prSet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Speisequark</a:t>
          </a:r>
        </a:p>
      </dgm:t>
    </dgm:pt>
    <dgm:pt modelId="{F813F851-A5DF-4BB9-985C-62C7C4F3DD2C}" type="parTrans" cxnId="{0CA9B4CF-ECEE-4F33-8A91-76E25438009F}">
      <dgm:prSet/>
      <dgm:spPr/>
      <dgm:t>
        <a:bodyPr/>
        <a:lstStyle/>
        <a:p>
          <a:endParaRPr lang="de-DE"/>
        </a:p>
      </dgm:t>
    </dgm:pt>
    <dgm:pt modelId="{20678E5C-4599-42F0-8BD8-0D6D08DE4307}" type="sibTrans" cxnId="{0CA9B4CF-ECEE-4F33-8A91-76E25438009F}">
      <dgm:prSet/>
      <dgm:spPr/>
      <dgm:t>
        <a:bodyPr/>
        <a:lstStyle/>
        <a:p>
          <a:endParaRPr lang="de-DE"/>
        </a:p>
      </dgm:t>
    </dgm:pt>
    <dgm:pt modelId="{D076BD48-EB4C-46AE-8617-5F64FD81E11A}">
      <dgm:prSet/>
      <dgm:spPr/>
      <dgm:t>
        <a:bodyPr/>
        <a:lstStyle/>
        <a:p>
          <a:r>
            <a:rPr lang="de-DE">
              <a:latin typeface="Arial" pitchFamily="34" charset="0"/>
              <a:cs typeface="Arial" pitchFamily="34" charset="0"/>
            </a:rPr>
            <a:t>Kräuterquark</a:t>
          </a:r>
        </a:p>
      </dgm:t>
    </dgm:pt>
    <dgm:pt modelId="{540F0699-0FBA-43CF-89FE-A1E41012B8FA}" type="parTrans" cxnId="{E1033C1F-6672-4442-87F3-D46B2EC69DE8}">
      <dgm:prSet/>
      <dgm:spPr/>
      <dgm:t>
        <a:bodyPr/>
        <a:lstStyle/>
        <a:p>
          <a:endParaRPr lang="de-DE"/>
        </a:p>
      </dgm:t>
    </dgm:pt>
    <dgm:pt modelId="{292452C8-ECA9-4B43-A902-12FCDFD1B99C}" type="sibTrans" cxnId="{E1033C1F-6672-4442-87F3-D46B2EC69DE8}">
      <dgm:prSet/>
      <dgm:spPr/>
      <dgm:t>
        <a:bodyPr/>
        <a:lstStyle/>
        <a:p>
          <a:endParaRPr lang="de-DE"/>
        </a:p>
      </dgm:t>
    </dgm:pt>
    <dgm:pt modelId="{2DAE6D0B-40FD-4FC5-923B-B0E68966C190}" type="pres">
      <dgm:prSet presAssocID="{315DBE1D-98CC-4A06-BB08-2F31D0E254D1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de-DE"/>
        </a:p>
      </dgm:t>
    </dgm:pt>
    <dgm:pt modelId="{50D0088B-AEDE-41F7-9F8E-F5FAE77A9D9D}" type="pres">
      <dgm:prSet presAssocID="{40ED6D62-2926-4FD0-AB08-326A86473D23}" presName="hierRoot1" presStyleCnt="0">
        <dgm:presLayoutVars>
          <dgm:hierBranch val="init"/>
        </dgm:presLayoutVars>
      </dgm:prSet>
      <dgm:spPr/>
    </dgm:pt>
    <dgm:pt modelId="{5AD0E895-4750-4564-910E-A74410C91409}" type="pres">
      <dgm:prSet presAssocID="{40ED6D62-2926-4FD0-AB08-326A86473D23}" presName="rootComposite1" presStyleCnt="0"/>
      <dgm:spPr/>
    </dgm:pt>
    <dgm:pt modelId="{72AD7936-E6A4-4E71-B888-721952C738E1}" type="pres">
      <dgm:prSet presAssocID="{40ED6D62-2926-4FD0-AB08-326A86473D23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13B11EC4-F8E0-4FBC-8AF9-5FA88C5377D8}" type="pres">
      <dgm:prSet presAssocID="{40ED6D62-2926-4FD0-AB08-326A86473D23}" presName="rootConnector1" presStyleLbl="node1" presStyleIdx="0" presStyleCnt="0"/>
      <dgm:spPr/>
      <dgm:t>
        <a:bodyPr/>
        <a:lstStyle/>
        <a:p>
          <a:endParaRPr lang="de-DE"/>
        </a:p>
      </dgm:t>
    </dgm:pt>
    <dgm:pt modelId="{891B69EA-787E-4864-AC98-EFDB9114C924}" type="pres">
      <dgm:prSet presAssocID="{40ED6D62-2926-4FD0-AB08-326A86473D23}" presName="hierChild2" presStyleCnt="0"/>
      <dgm:spPr/>
    </dgm:pt>
    <dgm:pt modelId="{D77A1710-BC64-4D35-82F6-F4482C8803C2}" type="pres">
      <dgm:prSet presAssocID="{EDC46E1B-74BB-408F-ABEC-8807147CDA79}" presName="Name37" presStyleLbl="parChTrans1D2" presStyleIdx="0" presStyleCnt="2"/>
      <dgm:spPr/>
      <dgm:t>
        <a:bodyPr/>
        <a:lstStyle/>
        <a:p>
          <a:endParaRPr lang="de-DE"/>
        </a:p>
      </dgm:t>
    </dgm:pt>
    <dgm:pt modelId="{81577272-7F94-471B-8444-0114F8A3C5C0}" type="pres">
      <dgm:prSet presAssocID="{A2B6E4FC-73E2-4FD9-912F-60E00F57FD12}" presName="hierRoot2" presStyleCnt="0">
        <dgm:presLayoutVars>
          <dgm:hierBranch/>
        </dgm:presLayoutVars>
      </dgm:prSet>
      <dgm:spPr/>
    </dgm:pt>
    <dgm:pt modelId="{73469244-314D-474E-95E6-48ED0A80F595}" type="pres">
      <dgm:prSet presAssocID="{A2B6E4FC-73E2-4FD9-912F-60E00F57FD12}" presName="rootComposite" presStyleCnt="0"/>
      <dgm:spPr/>
    </dgm:pt>
    <dgm:pt modelId="{EC7E0CFE-D363-41FE-839C-2F96496EEC49}" type="pres">
      <dgm:prSet presAssocID="{A2B6E4FC-73E2-4FD9-912F-60E00F57FD12}" presName="rootText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A3D2FA76-4921-4A9E-8C8D-195E443DE1C9}" type="pres">
      <dgm:prSet presAssocID="{A2B6E4FC-73E2-4FD9-912F-60E00F57FD12}" presName="rootConnector" presStyleLbl="node2" presStyleIdx="0" presStyleCnt="2"/>
      <dgm:spPr/>
      <dgm:t>
        <a:bodyPr/>
        <a:lstStyle/>
        <a:p>
          <a:endParaRPr lang="de-DE"/>
        </a:p>
      </dgm:t>
    </dgm:pt>
    <dgm:pt modelId="{3E0F3B04-FF78-4DDE-8DC4-7B69346ECC09}" type="pres">
      <dgm:prSet presAssocID="{A2B6E4FC-73E2-4FD9-912F-60E00F57FD12}" presName="hierChild4" presStyleCnt="0"/>
      <dgm:spPr/>
    </dgm:pt>
    <dgm:pt modelId="{062A4006-013C-4B0E-B837-C4BE1FF7F400}" type="pres">
      <dgm:prSet presAssocID="{FD85A41C-D72D-48C1-B899-FB803611E9C4}" presName="Name35" presStyleLbl="parChTrans1D3" presStyleIdx="0" presStyleCnt="4"/>
      <dgm:spPr/>
      <dgm:t>
        <a:bodyPr/>
        <a:lstStyle/>
        <a:p>
          <a:endParaRPr lang="de-DE"/>
        </a:p>
      </dgm:t>
    </dgm:pt>
    <dgm:pt modelId="{98940D91-F885-405C-B9A4-7D91C690304E}" type="pres">
      <dgm:prSet presAssocID="{3864AE56-FF7D-4BCA-9457-18798179B15A}" presName="hierRoot2" presStyleCnt="0">
        <dgm:presLayoutVars>
          <dgm:hierBranch val="init"/>
        </dgm:presLayoutVars>
      </dgm:prSet>
      <dgm:spPr/>
    </dgm:pt>
    <dgm:pt modelId="{262D44B2-059F-4170-B270-FDB79A41E0BB}" type="pres">
      <dgm:prSet presAssocID="{3864AE56-FF7D-4BCA-9457-18798179B15A}" presName="rootComposite" presStyleCnt="0"/>
      <dgm:spPr/>
    </dgm:pt>
    <dgm:pt modelId="{328609A8-2FB7-46B9-8B32-C6CD974AEF91}" type="pres">
      <dgm:prSet presAssocID="{3864AE56-FF7D-4BCA-9457-18798179B15A}" presName="rootText" presStyleLbl="node3" presStyleIdx="0" presStyleCnt="4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28524632-C3BF-41B0-8EFE-7B9D314E1757}" type="pres">
      <dgm:prSet presAssocID="{3864AE56-FF7D-4BCA-9457-18798179B15A}" presName="rootConnector" presStyleLbl="node3" presStyleIdx="0" presStyleCnt="4"/>
      <dgm:spPr/>
      <dgm:t>
        <a:bodyPr/>
        <a:lstStyle/>
        <a:p>
          <a:endParaRPr lang="de-DE"/>
        </a:p>
      </dgm:t>
    </dgm:pt>
    <dgm:pt modelId="{E1EA132E-01E5-4678-9B51-9B12FED1FFE4}" type="pres">
      <dgm:prSet presAssocID="{3864AE56-FF7D-4BCA-9457-18798179B15A}" presName="hierChild4" presStyleCnt="0"/>
      <dgm:spPr/>
    </dgm:pt>
    <dgm:pt modelId="{3486E8A0-A025-401E-9D43-8AB5C9281B46}" type="pres">
      <dgm:prSet presAssocID="{3864AE56-FF7D-4BCA-9457-18798179B15A}" presName="hierChild5" presStyleCnt="0"/>
      <dgm:spPr/>
    </dgm:pt>
    <dgm:pt modelId="{411D5ECB-F454-43DA-A279-C4B4928DE803}" type="pres">
      <dgm:prSet presAssocID="{50CD573C-D19D-4F5C-868E-9EEE8D094854}" presName="Name35" presStyleLbl="parChTrans1D3" presStyleIdx="1" presStyleCnt="4"/>
      <dgm:spPr/>
      <dgm:t>
        <a:bodyPr/>
        <a:lstStyle/>
        <a:p>
          <a:endParaRPr lang="de-DE"/>
        </a:p>
      </dgm:t>
    </dgm:pt>
    <dgm:pt modelId="{EC191F52-B7B2-400C-804E-9F0448F44F10}" type="pres">
      <dgm:prSet presAssocID="{2F9A8A7F-CC18-43F8-853F-D09717A4F1AA}" presName="hierRoot2" presStyleCnt="0">
        <dgm:presLayoutVars>
          <dgm:hierBranch val="hang"/>
        </dgm:presLayoutVars>
      </dgm:prSet>
      <dgm:spPr/>
    </dgm:pt>
    <dgm:pt modelId="{2B3A1CBB-842F-4B0A-85CE-2F00F1A99354}" type="pres">
      <dgm:prSet presAssocID="{2F9A8A7F-CC18-43F8-853F-D09717A4F1AA}" presName="rootComposite" presStyleCnt="0"/>
      <dgm:spPr/>
    </dgm:pt>
    <dgm:pt modelId="{18AF5B61-A57B-4FD4-B047-C3607247D2E3}" type="pres">
      <dgm:prSet presAssocID="{2F9A8A7F-CC18-43F8-853F-D09717A4F1AA}" presName="rootText" presStyleLbl="node3" presStyleIdx="1" presStyleCnt="4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C266B311-715C-4B48-963B-C7E0D512DEF0}" type="pres">
      <dgm:prSet presAssocID="{2F9A8A7F-CC18-43F8-853F-D09717A4F1AA}" presName="rootConnector" presStyleLbl="node3" presStyleIdx="1" presStyleCnt="4"/>
      <dgm:spPr/>
      <dgm:t>
        <a:bodyPr/>
        <a:lstStyle/>
        <a:p>
          <a:endParaRPr lang="de-DE"/>
        </a:p>
      </dgm:t>
    </dgm:pt>
    <dgm:pt modelId="{47857B1C-B0FA-43AD-B6D6-4D26D992E246}" type="pres">
      <dgm:prSet presAssocID="{2F9A8A7F-CC18-43F8-853F-D09717A4F1AA}" presName="hierChild4" presStyleCnt="0"/>
      <dgm:spPr/>
    </dgm:pt>
    <dgm:pt modelId="{D18C8FDB-A2EC-41EA-A66D-0658E21FDD64}" type="pres">
      <dgm:prSet presAssocID="{2F9A8A7F-CC18-43F8-853F-D09717A4F1AA}" presName="hierChild5" presStyleCnt="0"/>
      <dgm:spPr/>
    </dgm:pt>
    <dgm:pt modelId="{B66BD321-D39A-485A-AD9B-2027BEBE184F}" type="pres">
      <dgm:prSet presAssocID="{A2B6E4FC-73E2-4FD9-912F-60E00F57FD12}" presName="hierChild5" presStyleCnt="0"/>
      <dgm:spPr/>
    </dgm:pt>
    <dgm:pt modelId="{747AC2FA-5E0B-4909-BD21-4F0BF8BA1400}" type="pres">
      <dgm:prSet presAssocID="{1C269A62-8C1D-42FA-804E-C6F1161651C1}" presName="Name37" presStyleLbl="parChTrans1D2" presStyleIdx="1" presStyleCnt="2"/>
      <dgm:spPr/>
      <dgm:t>
        <a:bodyPr/>
        <a:lstStyle/>
        <a:p>
          <a:endParaRPr lang="de-DE"/>
        </a:p>
      </dgm:t>
    </dgm:pt>
    <dgm:pt modelId="{2D3C37F7-BB70-406B-A6E2-D98AD6B335BB}" type="pres">
      <dgm:prSet presAssocID="{D80ED582-9B3A-453B-A207-7510788FCAD7}" presName="hierRoot2" presStyleCnt="0">
        <dgm:presLayoutVars>
          <dgm:hierBranch/>
        </dgm:presLayoutVars>
      </dgm:prSet>
      <dgm:spPr/>
    </dgm:pt>
    <dgm:pt modelId="{C21A83F4-4BB8-4E07-BC14-905A9E9B3F0F}" type="pres">
      <dgm:prSet presAssocID="{D80ED582-9B3A-453B-A207-7510788FCAD7}" presName="rootComposite" presStyleCnt="0"/>
      <dgm:spPr/>
    </dgm:pt>
    <dgm:pt modelId="{1FA8E9D0-4F6E-4489-9742-B8985A0499C5}" type="pres">
      <dgm:prSet presAssocID="{D80ED582-9B3A-453B-A207-7510788FCAD7}" presName="rootText" presStyleLbl="node2" presStyleIdx="1" presStyleCnt="2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654858E6-8129-4939-B777-E662C880F985}" type="pres">
      <dgm:prSet presAssocID="{D80ED582-9B3A-453B-A207-7510788FCAD7}" presName="rootConnector" presStyleLbl="node2" presStyleIdx="1" presStyleCnt="2"/>
      <dgm:spPr/>
      <dgm:t>
        <a:bodyPr/>
        <a:lstStyle/>
        <a:p>
          <a:endParaRPr lang="de-DE"/>
        </a:p>
      </dgm:t>
    </dgm:pt>
    <dgm:pt modelId="{F336CA27-1EEC-45C0-9523-91ADBEE4F057}" type="pres">
      <dgm:prSet presAssocID="{D80ED582-9B3A-453B-A207-7510788FCAD7}" presName="hierChild4" presStyleCnt="0"/>
      <dgm:spPr/>
    </dgm:pt>
    <dgm:pt modelId="{EADEC8A8-9A95-403D-A4C3-FF8CE5BF7D9B}" type="pres">
      <dgm:prSet presAssocID="{CD4CD6EB-54E1-4734-8C6C-00B4B125CC8E}" presName="Name35" presStyleLbl="parChTrans1D3" presStyleIdx="2" presStyleCnt="4"/>
      <dgm:spPr/>
      <dgm:t>
        <a:bodyPr/>
        <a:lstStyle/>
        <a:p>
          <a:endParaRPr lang="de-DE"/>
        </a:p>
      </dgm:t>
    </dgm:pt>
    <dgm:pt modelId="{112539E9-3A9E-4DCC-BE53-CE6DA0BB93D4}" type="pres">
      <dgm:prSet presAssocID="{89275681-4375-4180-99CF-B1B5C4659D9E}" presName="hierRoot2" presStyleCnt="0">
        <dgm:presLayoutVars>
          <dgm:hierBranch val="r"/>
        </dgm:presLayoutVars>
      </dgm:prSet>
      <dgm:spPr/>
    </dgm:pt>
    <dgm:pt modelId="{9586BEDA-F3EE-4C9A-8D8A-87CA6962243D}" type="pres">
      <dgm:prSet presAssocID="{89275681-4375-4180-99CF-B1B5C4659D9E}" presName="rootComposite" presStyleCnt="0"/>
      <dgm:spPr/>
    </dgm:pt>
    <dgm:pt modelId="{4176EDE0-428B-4F20-84B4-FCAC83543360}" type="pres">
      <dgm:prSet presAssocID="{89275681-4375-4180-99CF-B1B5C4659D9E}" presName="rootText" presStyleLbl="node3" presStyleIdx="2" presStyleCnt="4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955FA623-013C-4033-9F4D-00B3CAC27FD5}" type="pres">
      <dgm:prSet presAssocID="{89275681-4375-4180-99CF-B1B5C4659D9E}" presName="rootConnector" presStyleLbl="node3" presStyleIdx="2" presStyleCnt="4"/>
      <dgm:spPr/>
      <dgm:t>
        <a:bodyPr/>
        <a:lstStyle/>
        <a:p>
          <a:endParaRPr lang="de-DE"/>
        </a:p>
      </dgm:t>
    </dgm:pt>
    <dgm:pt modelId="{F6C5879D-C38C-43D5-A10C-92182E308EE5}" type="pres">
      <dgm:prSet presAssocID="{89275681-4375-4180-99CF-B1B5C4659D9E}" presName="hierChild4" presStyleCnt="0"/>
      <dgm:spPr/>
    </dgm:pt>
    <dgm:pt modelId="{9D6A553D-C390-4CF2-B8A7-F7E927ED19F7}" type="pres">
      <dgm:prSet presAssocID="{379A0A1C-3BA2-4F12-9E9B-E9DF66756350}" presName="Name50" presStyleLbl="parChTrans1D4" presStyleIdx="0" presStyleCnt="4"/>
      <dgm:spPr/>
      <dgm:t>
        <a:bodyPr/>
        <a:lstStyle/>
        <a:p>
          <a:endParaRPr lang="de-DE"/>
        </a:p>
      </dgm:t>
    </dgm:pt>
    <dgm:pt modelId="{38485F78-6CA5-497C-9914-E1DE6100A461}" type="pres">
      <dgm:prSet presAssocID="{157759C7-4AA4-4F2D-B744-D5F49E8228E2}" presName="hierRoot2" presStyleCnt="0">
        <dgm:presLayoutVars>
          <dgm:hierBranch val="init"/>
        </dgm:presLayoutVars>
      </dgm:prSet>
      <dgm:spPr/>
    </dgm:pt>
    <dgm:pt modelId="{459ED3C9-AAE3-4909-AD5F-0A17499F0987}" type="pres">
      <dgm:prSet presAssocID="{157759C7-4AA4-4F2D-B744-D5F49E8228E2}" presName="rootComposite" presStyleCnt="0"/>
      <dgm:spPr/>
    </dgm:pt>
    <dgm:pt modelId="{941F0E27-DDCA-4DB8-86EE-D1464DB71494}" type="pres">
      <dgm:prSet presAssocID="{157759C7-4AA4-4F2D-B744-D5F49E8228E2}" presName="rootText" presStyleLbl="node4" presStyleIdx="0" presStyleCnt="4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E7BBC686-8E35-47F7-847B-112067C0CF85}" type="pres">
      <dgm:prSet presAssocID="{157759C7-4AA4-4F2D-B744-D5F49E8228E2}" presName="rootConnector" presStyleLbl="node4" presStyleIdx="0" presStyleCnt="4"/>
      <dgm:spPr/>
      <dgm:t>
        <a:bodyPr/>
        <a:lstStyle/>
        <a:p>
          <a:endParaRPr lang="de-DE"/>
        </a:p>
      </dgm:t>
    </dgm:pt>
    <dgm:pt modelId="{5C60F93E-B0C2-4CD6-8B8A-8C7BB591BBC4}" type="pres">
      <dgm:prSet presAssocID="{157759C7-4AA4-4F2D-B744-D5F49E8228E2}" presName="hierChild4" presStyleCnt="0"/>
      <dgm:spPr/>
    </dgm:pt>
    <dgm:pt modelId="{F4C29D7F-1979-4CAE-8B33-6B2D0A49F79E}" type="pres">
      <dgm:prSet presAssocID="{157759C7-4AA4-4F2D-B744-D5F49E8228E2}" presName="hierChild5" presStyleCnt="0"/>
      <dgm:spPr/>
    </dgm:pt>
    <dgm:pt modelId="{36B69DDC-AB5A-4197-9242-FE876DF55A5A}" type="pres">
      <dgm:prSet presAssocID="{A173863F-56B6-4492-8E17-4F05D7DF1DDB}" presName="Name50" presStyleLbl="parChTrans1D4" presStyleIdx="1" presStyleCnt="4"/>
      <dgm:spPr/>
      <dgm:t>
        <a:bodyPr/>
        <a:lstStyle/>
        <a:p>
          <a:endParaRPr lang="de-DE"/>
        </a:p>
      </dgm:t>
    </dgm:pt>
    <dgm:pt modelId="{3E4D2540-38B9-4C54-9769-5E8E030E7358}" type="pres">
      <dgm:prSet presAssocID="{155FFE16-85EB-44DB-9CA2-70AE05D7B88C}" presName="hierRoot2" presStyleCnt="0">
        <dgm:presLayoutVars>
          <dgm:hierBranch val="init"/>
        </dgm:presLayoutVars>
      </dgm:prSet>
      <dgm:spPr/>
    </dgm:pt>
    <dgm:pt modelId="{9FBC1312-E3C5-4018-824F-1A4D9D0CE8F1}" type="pres">
      <dgm:prSet presAssocID="{155FFE16-85EB-44DB-9CA2-70AE05D7B88C}" presName="rootComposite" presStyleCnt="0"/>
      <dgm:spPr/>
    </dgm:pt>
    <dgm:pt modelId="{A4A01479-8262-4E7B-8621-81E222714BB8}" type="pres">
      <dgm:prSet presAssocID="{155FFE16-85EB-44DB-9CA2-70AE05D7B88C}" presName="rootText" presStyleLbl="node4" presStyleIdx="1" presStyleCnt="4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4810F09F-301D-49C0-9FAC-6F74D524E37B}" type="pres">
      <dgm:prSet presAssocID="{155FFE16-85EB-44DB-9CA2-70AE05D7B88C}" presName="rootConnector" presStyleLbl="node4" presStyleIdx="1" presStyleCnt="4"/>
      <dgm:spPr/>
      <dgm:t>
        <a:bodyPr/>
        <a:lstStyle/>
        <a:p>
          <a:endParaRPr lang="de-DE"/>
        </a:p>
      </dgm:t>
    </dgm:pt>
    <dgm:pt modelId="{486C31BC-A5B4-4BD6-9EC5-64BD7556314F}" type="pres">
      <dgm:prSet presAssocID="{155FFE16-85EB-44DB-9CA2-70AE05D7B88C}" presName="hierChild4" presStyleCnt="0"/>
      <dgm:spPr/>
    </dgm:pt>
    <dgm:pt modelId="{FE7C1E8A-9B73-4089-A01C-716788FB1F58}" type="pres">
      <dgm:prSet presAssocID="{155FFE16-85EB-44DB-9CA2-70AE05D7B88C}" presName="hierChild5" presStyleCnt="0"/>
      <dgm:spPr/>
    </dgm:pt>
    <dgm:pt modelId="{B97D5747-D244-4F9A-87F3-5FA9964B83F8}" type="pres">
      <dgm:prSet presAssocID="{89275681-4375-4180-99CF-B1B5C4659D9E}" presName="hierChild5" presStyleCnt="0"/>
      <dgm:spPr/>
    </dgm:pt>
    <dgm:pt modelId="{35C46B09-6352-4E0A-A87A-422306A00423}" type="pres">
      <dgm:prSet presAssocID="{A6C1FA0A-6A04-4DBC-9F9A-B5B42B6D9DE5}" presName="Name35" presStyleLbl="parChTrans1D3" presStyleIdx="3" presStyleCnt="4"/>
      <dgm:spPr/>
      <dgm:t>
        <a:bodyPr/>
        <a:lstStyle/>
        <a:p>
          <a:endParaRPr lang="de-DE"/>
        </a:p>
      </dgm:t>
    </dgm:pt>
    <dgm:pt modelId="{8FB51DFC-2A18-4A1A-8A96-A7133984BBC0}" type="pres">
      <dgm:prSet presAssocID="{E2166F36-2907-461C-B75D-D12BFEFF3243}" presName="hierRoot2" presStyleCnt="0">
        <dgm:presLayoutVars>
          <dgm:hierBranch val="init"/>
        </dgm:presLayoutVars>
      </dgm:prSet>
      <dgm:spPr/>
    </dgm:pt>
    <dgm:pt modelId="{B68333C7-B485-43E2-B26E-A81513EDC825}" type="pres">
      <dgm:prSet presAssocID="{E2166F36-2907-461C-B75D-D12BFEFF3243}" presName="rootComposite" presStyleCnt="0"/>
      <dgm:spPr/>
    </dgm:pt>
    <dgm:pt modelId="{3ABCC300-3225-4B2D-AF4A-21811AD0408D}" type="pres">
      <dgm:prSet presAssocID="{E2166F36-2907-461C-B75D-D12BFEFF3243}" presName="rootText" presStyleLbl="node3" presStyleIdx="3" presStyleCnt="4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A1AB610F-5A15-4BD9-ADAF-A052E80A9478}" type="pres">
      <dgm:prSet presAssocID="{E2166F36-2907-461C-B75D-D12BFEFF3243}" presName="rootConnector" presStyleLbl="node3" presStyleIdx="3" presStyleCnt="4"/>
      <dgm:spPr/>
      <dgm:t>
        <a:bodyPr/>
        <a:lstStyle/>
        <a:p>
          <a:endParaRPr lang="de-DE"/>
        </a:p>
      </dgm:t>
    </dgm:pt>
    <dgm:pt modelId="{AF613F56-50A2-4AB6-A454-EEE47E19C582}" type="pres">
      <dgm:prSet presAssocID="{E2166F36-2907-461C-B75D-D12BFEFF3243}" presName="hierChild4" presStyleCnt="0"/>
      <dgm:spPr/>
    </dgm:pt>
    <dgm:pt modelId="{12A2F2D2-D164-4C39-B76D-61C66A8E245B}" type="pres">
      <dgm:prSet presAssocID="{F813F851-A5DF-4BB9-985C-62C7C4F3DD2C}" presName="Name37" presStyleLbl="parChTrans1D4" presStyleIdx="2" presStyleCnt="4"/>
      <dgm:spPr/>
      <dgm:t>
        <a:bodyPr/>
        <a:lstStyle/>
        <a:p>
          <a:endParaRPr lang="de-DE"/>
        </a:p>
      </dgm:t>
    </dgm:pt>
    <dgm:pt modelId="{21EF8E28-19B9-4A24-89C0-81A8BB31E715}" type="pres">
      <dgm:prSet presAssocID="{ED189EB1-2439-489F-AC6F-636A68D530B6}" presName="hierRoot2" presStyleCnt="0">
        <dgm:presLayoutVars>
          <dgm:hierBranch val="init"/>
        </dgm:presLayoutVars>
      </dgm:prSet>
      <dgm:spPr/>
    </dgm:pt>
    <dgm:pt modelId="{C815ACA2-7DB7-4660-A222-F8725280E40C}" type="pres">
      <dgm:prSet presAssocID="{ED189EB1-2439-489F-AC6F-636A68D530B6}" presName="rootComposite" presStyleCnt="0"/>
      <dgm:spPr/>
    </dgm:pt>
    <dgm:pt modelId="{1F154619-58CC-4E38-BE95-1D1B220D8C4F}" type="pres">
      <dgm:prSet presAssocID="{ED189EB1-2439-489F-AC6F-636A68D530B6}" presName="rootText" presStyleLbl="node4" presStyleIdx="2" presStyleCnt="4" custLinFactNeighborX="-3413" custLinFactNeighborY="-6827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8AC595EF-D274-4B09-BC1F-EA784292814F}" type="pres">
      <dgm:prSet presAssocID="{ED189EB1-2439-489F-AC6F-636A68D530B6}" presName="rootConnector" presStyleLbl="node4" presStyleIdx="2" presStyleCnt="4"/>
      <dgm:spPr/>
      <dgm:t>
        <a:bodyPr/>
        <a:lstStyle/>
        <a:p>
          <a:endParaRPr lang="de-DE"/>
        </a:p>
      </dgm:t>
    </dgm:pt>
    <dgm:pt modelId="{2D9BBE10-5593-49BC-8653-16E095532C4D}" type="pres">
      <dgm:prSet presAssocID="{ED189EB1-2439-489F-AC6F-636A68D530B6}" presName="hierChild4" presStyleCnt="0"/>
      <dgm:spPr/>
    </dgm:pt>
    <dgm:pt modelId="{BFC8704E-A476-450B-8AF3-29EB3BCAB2BA}" type="pres">
      <dgm:prSet presAssocID="{ED189EB1-2439-489F-AC6F-636A68D530B6}" presName="hierChild5" presStyleCnt="0"/>
      <dgm:spPr/>
    </dgm:pt>
    <dgm:pt modelId="{6BA2EE33-D1C6-4789-B0F5-FA1606D8BE80}" type="pres">
      <dgm:prSet presAssocID="{540F0699-0FBA-43CF-89FE-A1E41012B8FA}" presName="Name37" presStyleLbl="parChTrans1D4" presStyleIdx="3" presStyleCnt="4"/>
      <dgm:spPr/>
      <dgm:t>
        <a:bodyPr/>
        <a:lstStyle/>
        <a:p>
          <a:endParaRPr lang="de-DE"/>
        </a:p>
      </dgm:t>
    </dgm:pt>
    <dgm:pt modelId="{9EC3DA14-D573-4125-B994-4A52DFA996B4}" type="pres">
      <dgm:prSet presAssocID="{D076BD48-EB4C-46AE-8617-5F64FD81E11A}" presName="hierRoot2" presStyleCnt="0">
        <dgm:presLayoutVars>
          <dgm:hierBranch val="init"/>
        </dgm:presLayoutVars>
      </dgm:prSet>
      <dgm:spPr/>
    </dgm:pt>
    <dgm:pt modelId="{E0BF8119-E25C-4F78-973E-B18A1B070F5B}" type="pres">
      <dgm:prSet presAssocID="{D076BD48-EB4C-46AE-8617-5F64FD81E11A}" presName="rootComposite" presStyleCnt="0"/>
      <dgm:spPr/>
    </dgm:pt>
    <dgm:pt modelId="{E4432C0B-6E8A-4455-851E-DA9CADD7C05D}" type="pres">
      <dgm:prSet presAssocID="{D076BD48-EB4C-46AE-8617-5F64FD81E11A}" presName="rootText" presStyleLbl="node4" presStyleIdx="3" presStyleCnt="4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A13595BD-92B6-45D7-8C08-0AA20D29D5A3}" type="pres">
      <dgm:prSet presAssocID="{D076BD48-EB4C-46AE-8617-5F64FD81E11A}" presName="rootConnector" presStyleLbl="node4" presStyleIdx="3" presStyleCnt="4"/>
      <dgm:spPr/>
      <dgm:t>
        <a:bodyPr/>
        <a:lstStyle/>
        <a:p>
          <a:endParaRPr lang="de-DE"/>
        </a:p>
      </dgm:t>
    </dgm:pt>
    <dgm:pt modelId="{BD58A249-9B51-4E47-BFCD-1A52132509E8}" type="pres">
      <dgm:prSet presAssocID="{D076BD48-EB4C-46AE-8617-5F64FD81E11A}" presName="hierChild4" presStyleCnt="0"/>
      <dgm:spPr/>
    </dgm:pt>
    <dgm:pt modelId="{D6270C33-44E4-4FE8-9C15-48E75205DA72}" type="pres">
      <dgm:prSet presAssocID="{D076BD48-EB4C-46AE-8617-5F64FD81E11A}" presName="hierChild5" presStyleCnt="0"/>
      <dgm:spPr/>
    </dgm:pt>
    <dgm:pt modelId="{771CB046-64D9-4219-B6E1-BC834890DF6D}" type="pres">
      <dgm:prSet presAssocID="{E2166F36-2907-461C-B75D-D12BFEFF3243}" presName="hierChild5" presStyleCnt="0"/>
      <dgm:spPr/>
    </dgm:pt>
    <dgm:pt modelId="{CBE4C3CD-9BFD-4E1E-BB0A-9121A2B3390C}" type="pres">
      <dgm:prSet presAssocID="{D80ED582-9B3A-453B-A207-7510788FCAD7}" presName="hierChild5" presStyleCnt="0"/>
      <dgm:spPr/>
    </dgm:pt>
    <dgm:pt modelId="{B849683F-57DB-49CA-A66E-71032194AAB8}" type="pres">
      <dgm:prSet presAssocID="{40ED6D62-2926-4FD0-AB08-326A86473D23}" presName="hierChild3" presStyleCnt="0"/>
      <dgm:spPr/>
    </dgm:pt>
  </dgm:ptLst>
  <dgm:cxnLst>
    <dgm:cxn modelId="{24E9FAA6-07A4-4AB5-BC66-B21734F2D6B9}" srcId="{40ED6D62-2926-4FD0-AB08-326A86473D23}" destId="{D80ED582-9B3A-453B-A207-7510788FCAD7}" srcOrd="1" destOrd="0" parTransId="{1C269A62-8C1D-42FA-804E-C6F1161651C1}" sibTransId="{85DEF84F-7EA2-4F7A-BE7D-2A05A017E85F}"/>
    <dgm:cxn modelId="{76790C9E-3F21-49ED-9500-367C103EF707}" type="presOf" srcId="{E2166F36-2907-461C-B75D-D12BFEFF3243}" destId="{A1AB610F-5A15-4BD9-ADAF-A052E80A9478}" srcOrd="1" destOrd="0" presId="urn:microsoft.com/office/officeart/2005/8/layout/orgChart1"/>
    <dgm:cxn modelId="{8BBEF45D-5886-4B73-A066-7F097962F385}" type="presOf" srcId="{379A0A1C-3BA2-4F12-9E9B-E9DF66756350}" destId="{9D6A553D-C390-4CF2-B8A7-F7E927ED19F7}" srcOrd="0" destOrd="0" presId="urn:microsoft.com/office/officeart/2005/8/layout/orgChart1"/>
    <dgm:cxn modelId="{7AC05578-489A-49AD-8FF1-1663A2B2F1C0}" type="presOf" srcId="{FD85A41C-D72D-48C1-B899-FB803611E9C4}" destId="{062A4006-013C-4B0E-B837-C4BE1FF7F400}" srcOrd="0" destOrd="0" presId="urn:microsoft.com/office/officeart/2005/8/layout/orgChart1"/>
    <dgm:cxn modelId="{7664B614-9A2C-4E0A-8E17-14A14694C70B}" type="presOf" srcId="{40ED6D62-2926-4FD0-AB08-326A86473D23}" destId="{72AD7936-E6A4-4E71-B888-721952C738E1}" srcOrd="0" destOrd="0" presId="urn:microsoft.com/office/officeart/2005/8/layout/orgChart1"/>
    <dgm:cxn modelId="{BB19B037-E92A-4D29-BD80-03C66E36E705}" type="presOf" srcId="{EDC46E1B-74BB-408F-ABEC-8807147CDA79}" destId="{D77A1710-BC64-4D35-82F6-F4482C8803C2}" srcOrd="0" destOrd="0" presId="urn:microsoft.com/office/officeart/2005/8/layout/orgChart1"/>
    <dgm:cxn modelId="{958B40F6-B8B1-47EB-88A6-D985A8651C69}" type="presOf" srcId="{F813F851-A5DF-4BB9-985C-62C7C4F3DD2C}" destId="{12A2F2D2-D164-4C39-B76D-61C66A8E245B}" srcOrd="0" destOrd="0" presId="urn:microsoft.com/office/officeart/2005/8/layout/orgChart1"/>
    <dgm:cxn modelId="{0BC2E803-C998-492C-BCA1-3BF839DEA5C1}" srcId="{D80ED582-9B3A-453B-A207-7510788FCAD7}" destId="{89275681-4375-4180-99CF-B1B5C4659D9E}" srcOrd="0" destOrd="0" parTransId="{CD4CD6EB-54E1-4734-8C6C-00B4B125CC8E}" sibTransId="{CAB0C182-D523-4C13-B575-6F80E1FBC8EB}"/>
    <dgm:cxn modelId="{BE4804BB-6734-4CC6-A484-955DF8258004}" type="presOf" srcId="{D80ED582-9B3A-453B-A207-7510788FCAD7}" destId="{1FA8E9D0-4F6E-4489-9742-B8985A0499C5}" srcOrd="0" destOrd="0" presId="urn:microsoft.com/office/officeart/2005/8/layout/orgChart1"/>
    <dgm:cxn modelId="{259AFB1C-A5B7-45C4-872B-03F89C859DE0}" type="presOf" srcId="{1C269A62-8C1D-42FA-804E-C6F1161651C1}" destId="{747AC2FA-5E0B-4909-BD21-4F0BF8BA1400}" srcOrd="0" destOrd="0" presId="urn:microsoft.com/office/officeart/2005/8/layout/orgChart1"/>
    <dgm:cxn modelId="{1C5F699D-51A1-497A-A87D-E0550E09B87E}" type="presOf" srcId="{2F9A8A7F-CC18-43F8-853F-D09717A4F1AA}" destId="{C266B311-715C-4B48-963B-C7E0D512DEF0}" srcOrd="1" destOrd="0" presId="urn:microsoft.com/office/officeart/2005/8/layout/orgChart1"/>
    <dgm:cxn modelId="{BA17D0F8-AC77-4A35-83B8-6BC8590912DB}" type="presOf" srcId="{D076BD48-EB4C-46AE-8617-5F64FD81E11A}" destId="{E4432C0B-6E8A-4455-851E-DA9CADD7C05D}" srcOrd="0" destOrd="0" presId="urn:microsoft.com/office/officeart/2005/8/layout/orgChart1"/>
    <dgm:cxn modelId="{997AE0AB-E29D-48E0-8A86-5EDA5FCAF1EE}" srcId="{A2B6E4FC-73E2-4FD9-912F-60E00F57FD12}" destId="{2F9A8A7F-CC18-43F8-853F-D09717A4F1AA}" srcOrd="1" destOrd="0" parTransId="{50CD573C-D19D-4F5C-868E-9EEE8D094854}" sibTransId="{1F0572FA-91D0-4EE5-A6E0-7CD6BA19EE7A}"/>
    <dgm:cxn modelId="{485698C8-ACB5-413E-9D39-EBCC58DD700A}" type="presOf" srcId="{155FFE16-85EB-44DB-9CA2-70AE05D7B88C}" destId="{A4A01479-8262-4E7B-8621-81E222714BB8}" srcOrd="0" destOrd="0" presId="urn:microsoft.com/office/officeart/2005/8/layout/orgChart1"/>
    <dgm:cxn modelId="{10B4EC55-4617-4536-9173-596E9B4DE51D}" srcId="{40ED6D62-2926-4FD0-AB08-326A86473D23}" destId="{A2B6E4FC-73E2-4FD9-912F-60E00F57FD12}" srcOrd="0" destOrd="0" parTransId="{EDC46E1B-74BB-408F-ABEC-8807147CDA79}" sibTransId="{D9A13A00-C9A7-4A0D-B33C-42C930CAE7EF}"/>
    <dgm:cxn modelId="{AE361598-204D-4220-A113-5B8515F29C3C}" type="presOf" srcId="{540F0699-0FBA-43CF-89FE-A1E41012B8FA}" destId="{6BA2EE33-D1C6-4789-B0F5-FA1606D8BE80}" srcOrd="0" destOrd="0" presId="urn:microsoft.com/office/officeart/2005/8/layout/orgChart1"/>
    <dgm:cxn modelId="{05E1B843-FBB8-4237-8AE9-66ED2E595BC7}" type="presOf" srcId="{D076BD48-EB4C-46AE-8617-5F64FD81E11A}" destId="{A13595BD-92B6-45D7-8C08-0AA20D29D5A3}" srcOrd="1" destOrd="0" presId="urn:microsoft.com/office/officeart/2005/8/layout/orgChart1"/>
    <dgm:cxn modelId="{7F6593AF-AF6A-4B62-938C-AB229D3585C5}" type="presOf" srcId="{D80ED582-9B3A-453B-A207-7510788FCAD7}" destId="{654858E6-8129-4939-B777-E662C880F985}" srcOrd="1" destOrd="0" presId="urn:microsoft.com/office/officeart/2005/8/layout/orgChart1"/>
    <dgm:cxn modelId="{81D0EDD1-B52D-4CFC-9077-0239B795A517}" type="presOf" srcId="{315DBE1D-98CC-4A06-BB08-2F31D0E254D1}" destId="{2DAE6D0B-40FD-4FC5-923B-B0E68966C190}" srcOrd="0" destOrd="0" presId="urn:microsoft.com/office/officeart/2005/8/layout/orgChart1"/>
    <dgm:cxn modelId="{A7EF8129-C6F9-4AD7-BE1D-114BDC941F71}" type="presOf" srcId="{ED189EB1-2439-489F-AC6F-636A68D530B6}" destId="{1F154619-58CC-4E38-BE95-1D1B220D8C4F}" srcOrd="0" destOrd="0" presId="urn:microsoft.com/office/officeart/2005/8/layout/orgChart1"/>
    <dgm:cxn modelId="{111A47A3-5409-469A-A8CA-EB2A2DE57427}" type="presOf" srcId="{3864AE56-FF7D-4BCA-9457-18798179B15A}" destId="{28524632-C3BF-41B0-8EFE-7B9D314E1757}" srcOrd="1" destOrd="0" presId="urn:microsoft.com/office/officeart/2005/8/layout/orgChart1"/>
    <dgm:cxn modelId="{0CA9B4CF-ECEE-4F33-8A91-76E25438009F}" srcId="{E2166F36-2907-461C-B75D-D12BFEFF3243}" destId="{ED189EB1-2439-489F-AC6F-636A68D530B6}" srcOrd="0" destOrd="0" parTransId="{F813F851-A5DF-4BB9-985C-62C7C4F3DD2C}" sibTransId="{20678E5C-4599-42F0-8BD8-0D6D08DE4307}"/>
    <dgm:cxn modelId="{2A020D96-A9CD-453C-9254-82BBD1DFB08A}" type="presOf" srcId="{50CD573C-D19D-4F5C-868E-9EEE8D094854}" destId="{411D5ECB-F454-43DA-A279-C4B4928DE803}" srcOrd="0" destOrd="0" presId="urn:microsoft.com/office/officeart/2005/8/layout/orgChart1"/>
    <dgm:cxn modelId="{C52D51F8-938B-46BD-ABB6-6A16C6BDB1DF}" type="presOf" srcId="{ED189EB1-2439-489F-AC6F-636A68D530B6}" destId="{8AC595EF-D274-4B09-BC1F-EA784292814F}" srcOrd="1" destOrd="0" presId="urn:microsoft.com/office/officeart/2005/8/layout/orgChart1"/>
    <dgm:cxn modelId="{023E47F8-810D-40F6-95E8-A60E0DC41BE0}" type="presOf" srcId="{157759C7-4AA4-4F2D-B744-D5F49E8228E2}" destId="{941F0E27-DDCA-4DB8-86EE-D1464DB71494}" srcOrd="0" destOrd="0" presId="urn:microsoft.com/office/officeart/2005/8/layout/orgChart1"/>
    <dgm:cxn modelId="{06BAEC6D-146C-46D8-BDD6-9989A363B90E}" type="presOf" srcId="{CD4CD6EB-54E1-4734-8C6C-00B4B125CC8E}" destId="{EADEC8A8-9A95-403D-A4C3-FF8CE5BF7D9B}" srcOrd="0" destOrd="0" presId="urn:microsoft.com/office/officeart/2005/8/layout/orgChart1"/>
    <dgm:cxn modelId="{0A7A9EBD-738A-442C-9C5A-E99444C323EB}" srcId="{89275681-4375-4180-99CF-B1B5C4659D9E}" destId="{155FFE16-85EB-44DB-9CA2-70AE05D7B88C}" srcOrd="1" destOrd="0" parTransId="{A173863F-56B6-4492-8E17-4F05D7DF1DDB}" sibTransId="{93ADC2B6-1CC8-475F-B9F2-AAD2611737E7}"/>
    <dgm:cxn modelId="{4460EFF3-6703-465F-A8FC-FEC6E97FD458}" type="presOf" srcId="{A173863F-56B6-4492-8E17-4F05D7DF1DDB}" destId="{36B69DDC-AB5A-4197-9242-FE876DF55A5A}" srcOrd="0" destOrd="0" presId="urn:microsoft.com/office/officeart/2005/8/layout/orgChart1"/>
    <dgm:cxn modelId="{6D95E15F-0D75-4A93-88AF-D36C2798B22F}" type="presOf" srcId="{40ED6D62-2926-4FD0-AB08-326A86473D23}" destId="{13B11EC4-F8E0-4FBC-8AF9-5FA88C5377D8}" srcOrd="1" destOrd="0" presId="urn:microsoft.com/office/officeart/2005/8/layout/orgChart1"/>
    <dgm:cxn modelId="{002773B8-4635-4911-BF72-8F044E163A78}" srcId="{A2B6E4FC-73E2-4FD9-912F-60E00F57FD12}" destId="{3864AE56-FF7D-4BCA-9457-18798179B15A}" srcOrd="0" destOrd="0" parTransId="{FD85A41C-D72D-48C1-B899-FB803611E9C4}" sibTransId="{466D2E7E-A205-4A72-A0AD-2698E07539DA}"/>
    <dgm:cxn modelId="{9249C3A7-E85A-4A61-8034-C6CDEFF0AAA2}" type="presOf" srcId="{89275681-4375-4180-99CF-B1B5C4659D9E}" destId="{4176EDE0-428B-4F20-84B4-FCAC83543360}" srcOrd="0" destOrd="0" presId="urn:microsoft.com/office/officeart/2005/8/layout/orgChart1"/>
    <dgm:cxn modelId="{6FB7AF27-7DB6-47D2-ABC5-AA5B6C40D6C6}" srcId="{D80ED582-9B3A-453B-A207-7510788FCAD7}" destId="{E2166F36-2907-461C-B75D-D12BFEFF3243}" srcOrd="1" destOrd="0" parTransId="{A6C1FA0A-6A04-4DBC-9F9A-B5B42B6D9DE5}" sibTransId="{43695489-3A90-431C-914A-94AAF000FBB7}"/>
    <dgm:cxn modelId="{CAD08B43-F9B8-4BC4-91A9-7D1175853420}" srcId="{315DBE1D-98CC-4A06-BB08-2F31D0E254D1}" destId="{40ED6D62-2926-4FD0-AB08-326A86473D23}" srcOrd="0" destOrd="0" parTransId="{FB6CA8DA-C29A-4AD1-9FA4-29F86FB1F015}" sibTransId="{2A12E3B0-FF85-418A-B451-5A5374411A43}"/>
    <dgm:cxn modelId="{2CBF3947-D3F0-4A4F-B9BE-48E89E5A2B08}" type="presOf" srcId="{155FFE16-85EB-44DB-9CA2-70AE05D7B88C}" destId="{4810F09F-301D-49C0-9FAC-6F74D524E37B}" srcOrd="1" destOrd="0" presId="urn:microsoft.com/office/officeart/2005/8/layout/orgChart1"/>
    <dgm:cxn modelId="{DB48D488-E036-4B78-B91A-FA0B98267744}" type="presOf" srcId="{2F9A8A7F-CC18-43F8-853F-D09717A4F1AA}" destId="{18AF5B61-A57B-4FD4-B047-C3607247D2E3}" srcOrd="0" destOrd="0" presId="urn:microsoft.com/office/officeart/2005/8/layout/orgChart1"/>
    <dgm:cxn modelId="{0E20907E-49DD-48AB-B49B-9DF05C61811B}" type="presOf" srcId="{3864AE56-FF7D-4BCA-9457-18798179B15A}" destId="{328609A8-2FB7-46B9-8B32-C6CD974AEF91}" srcOrd="0" destOrd="0" presId="urn:microsoft.com/office/officeart/2005/8/layout/orgChart1"/>
    <dgm:cxn modelId="{283C8884-2E61-4F55-9B97-79938C29CEDB}" type="presOf" srcId="{A6C1FA0A-6A04-4DBC-9F9A-B5B42B6D9DE5}" destId="{35C46B09-6352-4E0A-A87A-422306A00423}" srcOrd="0" destOrd="0" presId="urn:microsoft.com/office/officeart/2005/8/layout/orgChart1"/>
    <dgm:cxn modelId="{E1BCC4B1-E333-4FB9-AFE6-FBA24529B200}" type="presOf" srcId="{A2B6E4FC-73E2-4FD9-912F-60E00F57FD12}" destId="{A3D2FA76-4921-4A9E-8C8D-195E443DE1C9}" srcOrd="1" destOrd="0" presId="urn:microsoft.com/office/officeart/2005/8/layout/orgChart1"/>
    <dgm:cxn modelId="{E1033C1F-6672-4442-87F3-D46B2EC69DE8}" srcId="{E2166F36-2907-461C-B75D-D12BFEFF3243}" destId="{D076BD48-EB4C-46AE-8617-5F64FD81E11A}" srcOrd="1" destOrd="0" parTransId="{540F0699-0FBA-43CF-89FE-A1E41012B8FA}" sibTransId="{292452C8-ECA9-4B43-A902-12FCDFD1B99C}"/>
    <dgm:cxn modelId="{F33C3B12-4B66-419C-8D97-535FCED4DA35}" type="presOf" srcId="{157759C7-4AA4-4F2D-B744-D5F49E8228E2}" destId="{E7BBC686-8E35-47F7-847B-112067C0CF85}" srcOrd="1" destOrd="0" presId="urn:microsoft.com/office/officeart/2005/8/layout/orgChart1"/>
    <dgm:cxn modelId="{E99E1E87-B617-4505-90C1-2149306271EC}" type="presOf" srcId="{A2B6E4FC-73E2-4FD9-912F-60E00F57FD12}" destId="{EC7E0CFE-D363-41FE-839C-2F96496EEC49}" srcOrd="0" destOrd="0" presId="urn:microsoft.com/office/officeart/2005/8/layout/orgChart1"/>
    <dgm:cxn modelId="{BF3E190E-3337-4D4A-9A1F-9C603FD3DADC}" type="presOf" srcId="{89275681-4375-4180-99CF-B1B5C4659D9E}" destId="{955FA623-013C-4033-9F4D-00B3CAC27FD5}" srcOrd="1" destOrd="0" presId="urn:microsoft.com/office/officeart/2005/8/layout/orgChart1"/>
    <dgm:cxn modelId="{2FC2D90F-918F-4BF3-B138-C6ACCF78C345}" srcId="{89275681-4375-4180-99CF-B1B5C4659D9E}" destId="{157759C7-4AA4-4F2D-B744-D5F49E8228E2}" srcOrd="0" destOrd="0" parTransId="{379A0A1C-3BA2-4F12-9E9B-E9DF66756350}" sibTransId="{618AC644-EF7F-4EFA-9899-B49C4BBB28C2}"/>
    <dgm:cxn modelId="{352CD099-0C1B-4B58-826B-30A78CCC8EC9}" type="presOf" srcId="{E2166F36-2907-461C-B75D-D12BFEFF3243}" destId="{3ABCC300-3225-4B2D-AF4A-21811AD0408D}" srcOrd="0" destOrd="0" presId="urn:microsoft.com/office/officeart/2005/8/layout/orgChart1"/>
    <dgm:cxn modelId="{D2907BD1-2A43-454D-8D6D-BBA9945A39EE}" type="presParOf" srcId="{2DAE6D0B-40FD-4FC5-923B-B0E68966C190}" destId="{50D0088B-AEDE-41F7-9F8E-F5FAE77A9D9D}" srcOrd="0" destOrd="0" presId="urn:microsoft.com/office/officeart/2005/8/layout/orgChart1"/>
    <dgm:cxn modelId="{6E65D545-D1DA-463F-B1FA-EB23CC1B38FC}" type="presParOf" srcId="{50D0088B-AEDE-41F7-9F8E-F5FAE77A9D9D}" destId="{5AD0E895-4750-4564-910E-A74410C91409}" srcOrd="0" destOrd="0" presId="urn:microsoft.com/office/officeart/2005/8/layout/orgChart1"/>
    <dgm:cxn modelId="{45231BBE-BE78-4B64-8C21-B2D0E80586FE}" type="presParOf" srcId="{5AD0E895-4750-4564-910E-A74410C91409}" destId="{72AD7936-E6A4-4E71-B888-721952C738E1}" srcOrd="0" destOrd="0" presId="urn:microsoft.com/office/officeart/2005/8/layout/orgChart1"/>
    <dgm:cxn modelId="{4108980A-2C9A-48D4-926E-890D23CFFE59}" type="presParOf" srcId="{5AD0E895-4750-4564-910E-A74410C91409}" destId="{13B11EC4-F8E0-4FBC-8AF9-5FA88C5377D8}" srcOrd="1" destOrd="0" presId="urn:microsoft.com/office/officeart/2005/8/layout/orgChart1"/>
    <dgm:cxn modelId="{90D39D60-9708-4872-ABDC-F3537209D97C}" type="presParOf" srcId="{50D0088B-AEDE-41F7-9F8E-F5FAE77A9D9D}" destId="{891B69EA-787E-4864-AC98-EFDB9114C924}" srcOrd="1" destOrd="0" presId="urn:microsoft.com/office/officeart/2005/8/layout/orgChart1"/>
    <dgm:cxn modelId="{B0414F74-97DC-420C-A353-3E4BACB62951}" type="presParOf" srcId="{891B69EA-787E-4864-AC98-EFDB9114C924}" destId="{D77A1710-BC64-4D35-82F6-F4482C8803C2}" srcOrd="0" destOrd="0" presId="urn:microsoft.com/office/officeart/2005/8/layout/orgChart1"/>
    <dgm:cxn modelId="{1E852BC8-5B9E-4F11-B2AC-053FBE69729B}" type="presParOf" srcId="{891B69EA-787E-4864-AC98-EFDB9114C924}" destId="{81577272-7F94-471B-8444-0114F8A3C5C0}" srcOrd="1" destOrd="0" presId="urn:microsoft.com/office/officeart/2005/8/layout/orgChart1"/>
    <dgm:cxn modelId="{2D611DBB-CEE3-4C74-92FE-37B246B2A225}" type="presParOf" srcId="{81577272-7F94-471B-8444-0114F8A3C5C0}" destId="{73469244-314D-474E-95E6-48ED0A80F595}" srcOrd="0" destOrd="0" presId="urn:microsoft.com/office/officeart/2005/8/layout/orgChart1"/>
    <dgm:cxn modelId="{071CEAB1-F12A-4224-A92B-ED521D282E81}" type="presParOf" srcId="{73469244-314D-474E-95E6-48ED0A80F595}" destId="{EC7E0CFE-D363-41FE-839C-2F96496EEC49}" srcOrd="0" destOrd="0" presId="urn:microsoft.com/office/officeart/2005/8/layout/orgChart1"/>
    <dgm:cxn modelId="{75C48214-EA10-4A02-A335-B3FF089641DE}" type="presParOf" srcId="{73469244-314D-474E-95E6-48ED0A80F595}" destId="{A3D2FA76-4921-4A9E-8C8D-195E443DE1C9}" srcOrd="1" destOrd="0" presId="urn:microsoft.com/office/officeart/2005/8/layout/orgChart1"/>
    <dgm:cxn modelId="{C00239F2-2B1F-462C-9471-6D9CD1B69FC0}" type="presParOf" srcId="{81577272-7F94-471B-8444-0114F8A3C5C0}" destId="{3E0F3B04-FF78-4DDE-8DC4-7B69346ECC09}" srcOrd="1" destOrd="0" presId="urn:microsoft.com/office/officeart/2005/8/layout/orgChart1"/>
    <dgm:cxn modelId="{3C136A02-A409-488A-B8AA-2B78C654ED6C}" type="presParOf" srcId="{3E0F3B04-FF78-4DDE-8DC4-7B69346ECC09}" destId="{062A4006-013C-4B0E-B837-C4BE1FF7F400}" srcOrd="0" destOrd="0" presId="urn:microsoft.com/office/officeart/2005/8/layout/orgChart1"/>
    <dgm:cxn modelId="{ED46FF1E-F720-4AFE-9506-08BEF5D1F74A}" type="presParOf" srcId="{3E0F3B04-FF78-4DDE-8DC4-7B69346ECC09}" destId="{98940D91-F885-405C-B9A4-7D91C690304E}" srcOrd="1" destOrd="0" presId="urn:microsoft.com/office/officeart/2005/8/layout/orgChart1"/>
    <dgm:cxn modelId="{9C300A85-10D1-4E98-82C6-196683D8107E}" type="presParOf" srcId="{98940D91-F885-405C-B9A4-7D91C690304E}" destId="{262D44B2-059F-4170-B270-FDB79A41E0BB}" srcOrd="0" destOrd="0" presId="urn:microsoft.com/office/officeart/2005/8/layout/orgChart1"/>
    <dgm:cxn modelId="{373D2481-663A-481B-A906-E628A1BAAA48}" type="presParOf" srcId="{262D44B2-059F-4170-B270-FDB79A41E0BB}" destId="{328609A8-2FB7-46B9-8B32-C6CD974AEF91}" srcOrd="0" destOrd="0" presId="urn:microsoft.com/office/officeart/2005/8/layout/orgChart1"/>
    <dgm:cxn modelId="{6D32799C-E358-45F2-888D-CCBDDAD38854}" type="presParOf" srcId="{262D44B2-059F-4170-B270-FDB79A41E0BB}" destId="{28524632-C3BF-41B0-8EFE-7B9D314E1757}" srcOrd="1" destOrd="0" presId="urn:microsoft.com/office/officeart/2005/8/layout/orgChart1"/>
    <dgm:cxn modelId="{CCDE1AFF-ED0F-4BCB-883A-B5B8D15847B0}" type="presParOf" srcId="{98940D91-F885-405C-B9A4-7D91C690304E}" destId="{E1EA132E-01E5-4678-9B51-9B12FED1FFE4}" srcOrd="1" destOrd="0" presId="urn:microsoft.com/office/officeart/2005/8/layout/orgChart1"/>
    <dgm:cxn modelId="{837547F8-E96A-4A15-9421-03D33F02691D}" type="presParOf" srcId="{98940D91-F885-405C-B9A4-7D91C690304E}" destId="{3486E8A0-A025-401E-9D43-8AB5C9281B46}" srcOrd="2" destOrd="0" presId="urn:microsoft.com/office/officeart/2005/8/layout/orgChart1"/>
    <dgm:cxn modelId="{65023F7A-8420-44F8-9723-5192F1A7702D}" type="presParOf" srcId="{3E0F3B04-FF78-4DDE-8DC4-7B69346ECC09}" destId="{411D5ECB-F454-43DA-A279-C4B4928DE803}" srcOrd="2" destOrd="0" presId="urn:microsoft.com/office/officeart/2005/8/layout/orgChart1"/>
    <dgm:cxn modelId="{050F964F-684C-462D-9B08-20531C973E0B}" type="presParOf" srcId="{3E0F3B04-FF78-4DDE-8DC4-7B69346ECC09}" destId="{EC191F52-B7B2-400C-804E-9F0448F44F10}" srcOrd="3" destOrd="0" presId="urn:microsoft.com/office/officeart/2005/8/layout/orgChart1"/>
    <dgm:cxn modelId="{72F77E28-E5F3-44C0-8451-40D5AEEADA87}" type="presParOf" srcId="{EC191F52-B7B2-400C-804E-9F0448F44F10}" destId="{2B3A1CBB-842F-4B0A-85CE-2F00F1A99354}" srcOrd="0" destOrd="0" presId="urn:microsoft.com/office/officeart/2005/8/layout/orgChart1"/>
    <dgm:cxn modelId="{E87D1B66-3264-4B4B-A7F9-0AF62593900A}" type="presParOf" srcId="{2B3A1CBB-842F-4B0A-85CE-2F00F1A99354}" destId="{18AF5B61-A57B-4FD4-B047-C3607247D2E3}" srcOrd="0" destOrd="0" presId="urn:microsoft.com/office/officeart/2005/8/layout/orgChart1"/>
    <dgm:cxn modelId="{5D3DB7DA-B489-4C79-8EBD-A75BC8FC0128}" type="presParOf" srcId="{2B3A1CBB-842F-4B0A-85CE-2F00F1A99354}" destId="{C266B311-715C-4B48-963B-C7E0D512DEF0}" srcOrd="1" destOrd="0" presId="urn:microsoft.com/office/officeart/2005/8/layout/orgChart1"/>
    <dgm:cxn modelId="{14C50F40-C582-43EA-B509-913DC44E5CC9}" type="presParOf" srcId="{EC191F52-B7B2-400C-804E-9F0448F44F10}" destId="{47857B1C-B0FA-43AD-B6D6-4D26D992E246}" srcOrd="1" destOrd="0" presId="urn:microsoft.com/office/officeart/2005/8/layout/orgChart1"/>
    <dgm:cxn modelId="{8001B607-C06B-4FD1-9C63-26D60385970A}" type="presParOf" srcId="{EC191F52-B7B2-400C-804E-9F0448F44F10}" destId="{D18C8FDB-A2EC-41EA-A66D-0658E21FDD64}" srcOrd="2" destOrd="0" presId="urn:microsoft.com/office/officeart/2005/8/layout/orgChart1"/>
    <dgm:cxn modelId="{6AF625B4-7ECC-4268-A8E9-823E5CD8E636}" type="presParOf" srcId="{81577272-7F94-471B-8444-0114F8A3C5C0}" destId="{B66BD321-D39A-485A-AD9B-2027BEBE184F}" srcOrd="2" destOrd="0" presId="urn:microsoft.com/office/officeart/2005/8/layout/orgChart1"/>
    <dgm:cxn modelId="{0DE6F091-197B-4191-B303-CDDA7F8691D8}" type="presParOf" srcId="{891B69EA-787E-4864-AC98-EFDB9114C924}" destId="{747AC2FA-5E0B-4909-BD21-4F0BF8BA1400}" srcOrd="2" destOrd="0" presId="urn:microsoft.com/office/officeart/2005/8/layout/orgChart1"/>
    <dgm:cxn modelId="{7B25C68D-7CBE-4684-9025-DF238CD19819}" type="presParOf" srcId="{891B69EA-787E-4864-AC98-EFDB9114C924}" destId="{2D3C37F7-BB70-406B-A6E2-D98AD6B335BB}" srcOrd="3" destOrd="0" presId="urn:microsoft.com/office/officeart/2005/8/layout/orgChart1"/>
    <dgm:cxn modelId="{E547FCF3-B28F-48D0-9345-5F0F1DD3E18E}" type="presParOf" srcId="{2D3C37F7-BB70-406B-A6E2-D98AD6B335BB}" destId="{C21A83F4-4BB8-4E07-BC14-905A9E9B3F0F}" srcOrd="0" destOrd="0" presId="urn:microsoft.com/office/officeart/2005/8/layout/orgChart1"/>
    <dgm:cxn modelId="{61B39605-9383-487A-92E5-6F0C71532C15}" type="presParOf" srcId="{C21A83F4-4BB8-4E07-BC14-905A9E9B3F0F}" destId="{1FA8E9D0-4F6E-4489-9742-B8985A0499C5}" srcOrd="0" destOrd="0" presId="urn:microsoft.com/office/officeart/2005/8/layout/orgChart1"/>
    <dgm:cxn modelId="{86AE0E94-9644-4CD3-9C3C-EF0D4DA5DA9F}" type="presParOf" srcId="{C21A83F4-4BB8-4E07-BC14-905A9E9B3F0F}" destId="{654858E6-8129-4939-B777-E662C880F985}" srcOrd="1" destOrd="0" presId="urn:microsoft.com/office/officeart/2005/8/layout/orgChart1"/>
    <dgm:cxn modelId="{36A0238A-D6E5-4DAD-80EF-86E17F688AC3}" type="presParOf" srcId="{2D3C37F7-BB70-406B-A6E2-D98AD6B335BB}" destId="{F336CA27-1EEC-45C0-9523-91ADBEE4F057}" srcOrd="1" destOrd="0" presId="urn:microsoft.com/office/officeart/2005/8/layout/orgChart1"/>
    <dgm:cxn modelId="{E01B0493-522D-4D61-B59F-6FCE8A95588B}" type="presParOf" srcId="{F336CA27-1EEC-45C0-9523-91ADBEE4F057}" destId="{EADEC8A8-9A95-403D-A4C3-FF8CE5BF7D9B}" srcOrd="0" destOrd="0" presId="urn:microsoft.com/office/officeart/2005/8/layout/orgChart1"/>
    <dgm:cxn modelId="{3845E2BF-830F-459B-9406-879D7974C6CA}" type="presParOf" srcId="{F336CA27-1EEC-45C0-9523-91ADBEE4F057}" destId="{112539E9-3A9E-4DCC-BE53-CE6DA0BB93D4}" srcOrd="1" destOrd="0" presId="urn:microsoft.com/office/officeart/2005/8/layout/orgChart1"/>
    <dgm:cxn modelId="{E24A1D50-EFB4-4FFE-8740-25E082ED6ABB}" type="presParOf" srcId="{112539E9-3A9E-4DCC-BE53-CE6DA0BB93D4}" destId="{9586BEDA-F3EE-4C9A-8D8A-87CA6962243D}" srcOrd="0" destOrd="0" presId="urn:microsoft.com/office/officeart/2005/8/layout/orgChart1"/>
    <dgm:cxn modelId="{6D128468-D2F1-4D9F-9C48-17558ABB6EDD}" type="presParOf" srcId="{9586BEDA-F3EE-4C9A-8D8A-87CA6962243D}" destId="{4176EDE0-428B-4F20-84B4-FCAC83543360}" srcOrd="0" destOrd="0" presId="urn:microsoft.com/office/officeart/2005/8/layout/orgChart1"/>
    <dgm:cxn modelId="{19F9BBF5-CB7E-4A75-850A-6D432FAB33AD}" type="presParOf" srcId="{9586BEDA-F3EE-4C9A-8D8A-87CA6962243D}" destId="{955FA623-013C-4033-9F4D-00B3CAC27FD5}" srcOrd="1" destOrd="0" presId="urn:microsoft.com/office/officeart/2005/8/layout/orgChart1"/>
    <dgm:cxn modelId="{CA02D64D-FD3B-4734-95C2-C8023ADBB1C5}" type="presParOf" srcId="{112539E9-3A9E-4DCC-BE53-CE6DA0BB93D4}" destId="{F6C5879D-C38C-43D5-A10C-92182E308EE5}" srcOrd="1" destOrd="0" presId="urn:microsoft.com/office/officeart/2005/8/layout/orgChart1"/>
    <dgm:cxn modelId="{1D23FB9B-44A2-45DC-A1D5-500788A3C628}" type="presParOf" srcId="{F6C5879D-C38C-43D5-A10C-92182E308EE5}" destId="{9D6A553D-C390-4CF2-B8A7-F7E927ED19F7}" srcOrd="0" destOrd="0" presId="urn:microsoft.com/office/officeart/2005/8/layout/orgChart1"/>
    <dgm:cxn modelId="{DDF06CAF-D7C0-441E-BBB7-37E70F417789}" type="presParOf" srcId="{F6C5879D-C38C-43D5-A10C-92182E308EE5}" destId="{38485F78-6CA5-497C-9914-E1DE6100A461}" srcOrd="1" destOrd="0" presId="urn:microsoft.com/office/officeart/2005/8/layout/orgChart1"/>
    <dgm:cxn modelId="{C70E674E-C6DC-49E2-B523-8FFA537018F9}" type="presParOf" srcId="{38485F78-6CA5-497C-9914-E1DE6100A461}" destId="{459ED3C9-AAE3-4909-AD5F-0A17499F0987}" srcOrd="0" destOrd="0" presId="urn:microsoft.com/office/officeart/2005/8/layout/orgChart1"/>
    <dgm:cxn modelId="{E3F310C6-15C2-4325-B6A4-0EB0FF39CB6C}" type="presParOf" srcId="{459ED3C9-AAE3-4909-AD5F-0A17499F0987}" destId="{941F0E27-DDCA-4DB8-86EE-D1464DB71494}" srcOrd="0" destOrd="0" presId="urn:microsoft.com/office/officeart/2005/8/layout/orgChart1"/>
    <dgm:cxn modelId="{1BD0CEEA-4BFF-4644-A5CA-2FF101324D63}" type="presParOf" srcId="{459ED3C9-AAE3-4909-AD5F-0A17499F0987}" destId="{E7BBC686-8E35-47F7-847B-112067C0CF85}" srcOrd="1" destOrd="0" presId="urn:microsoft.com/office/officeart/2005/8/layout/orgChart1"/>
    <dgm:cxn modelId="{1FCAB854-DAD0-4D5C-9AFC-1AE9F4600F6B}" type="presParOf" srcId="{38485F78-6CA5-497C-9914-E1DE6100A461}" destId="{5C60F93E-B0C2-4CD6-8B8A-8C7BB591BBC4}" srcOrd="1" destOrd="0" presId="urn:microsoft.com/office/officeart/2005/8/layout/orgChart1"/>
    <dgm:cxn modelId="{A1D66760-D8CB-412F-A919-C84D9FD307D4}" type="presParOf" srcId="{38485F78-6CA5-497C-9914-E1DE6100A461}" destId="{F4C29D7F-1979-4CAE-8B33-6B2D0A49F79E}" srcOrd="2" destOrd="0" presId="urn:microsoft.com/office/officeart/2005/8/layout/orgChart1"/>
    <dgm:cxn modelId="{BE9210E7-1E27-46A7-B6A7-EA5EA8C6F1CB}" type="presParOf" srcId="{F6C5879D-C38C-43D5-A10C-92182E308EE5}" destId="{36B69DDC-AB5A-4197-9242-FE876DF55A5A}" srcOrd="2" destOrd="0" presId="urn:microsoft.com/office/officeart/2005/8/layout/orgChart1"/>
    <dgm:cxn modelId="{1F8DA86E-83BD-468B-B41D-FFEB4F5FA90C}" type="presParOf" srcId="{F6C5879D-C38C-43D5-A10C-92182E308EE5}" destId="{3E4D2540-38B9-4C54-9769-5E8E030E7358}" srcOrd="3" destOrd="0" presId="urn:microsoft.com/office/officeart/2005/8/layout/orgChart1"/>
    <dgm:cxn modelId="{290BDFF1-D50E-40A3-B404-55824EC5290E}" type="presParOf" srcId="{3E4D2540-38B9-4C54-9769-5E8E030E7358}" destId="{9FBC1312-E3C5-4018-824F-1A4D9D0CE8F1}" srcOrd="0" destOrd="0" presId="urn:microsoft.com/office/officeart/2005/8/layout/orgChart1"/>
    <dgm:cxn modelId="{54CAA118-4758-44E3-A91E-6F827AF6A90C}" type="presParOf" srcId="{9FBC1312-E3C5-4018-824F-1A4D9D0CE8F1}" destId="{A4A01479-8262-4E7B-8621-81E222714BB8}" srcOrd="0" destOrd="0" presId="urn:microsoft.com/office/officeart/2005/8/layout/orgChart1"/>
    <dgm:cxn modelId="{47E14EF7-4BF9-4EC1-85D0-17F3E71B8374}" type="presParOf" srcId="{9FBC1312-E3C5-4018-824F-1A4D9D0CE8F1}" destId="{4810F09F-301D-49C0-9FAC-6F74D524E37B}" srcOrd="1" destOrd="0" presId="urn:microsoft.com/office/officeart/2005/8/layout/orgChart1"/>
    <dgm:cxn modelId="{B9EC7802-CC92-4900-BA25-A9AA60F7D860}" type="presParOf" srcId="{3E4D2540-38B9-4C54-9769-5E8E030E7358}" destId="{486C31BC-A5B4-4BD6-9EC5-64BD7556314F}" srcOrd="1" destOrd="0" presId="urn:microsoft.com/office/officeart/2005/8/layout/orgChart1"/>
    <dgm:cxn modelId="{EE940EB7-01FE-4DFE-8F83-ABCD8DBFB85D}" type="presParOf" srcId="{3E4D2540-38B9-4C54-9769-5E8E030E7358}" destId="{FE7C1E8A-9B73-4089-A01C-716788FB1F58}" srcOrd="2" destOrd="0" presId="urn:microsoft.com/office/officeart/2005/8/layout/orgChart1"/>
    <dgm:cxn modelId="{EE80B40C-FDE0-450F-9C85-164E22BDD62C}" type="presParOf" srcId="{112539E9-3A9E-4DCC-BE53-CE6DA0BB93D4}" destId="{B97D5747-D244-4F9A-87F3-5FA9964B83F8}" srcOrd="2" destOrd="0" presId="urn:microsoft.com/office/officeart/2005/8/layout/orgChart1"/>
    <dgm:cxn modelId="{2D66C0AD-5C8E-4124-848A-FDC74F415FBD}" type="presParOf" srcId="{F336CA27-1EEC-45C0-9523-91ADBEE4F057}" destId="{35C46B09-6352-4E0A-A87A-422306A00423}" srcOrd="2" destOrd="0" presId="urn:microsoft.com/office/officeart/2005/8/layout/orgChart1"/>
    <dgm:cxn modelId="{4403F393-7F36-4965-A273-858351AA7E41}" type="presParOf" srcId="{F336CA27-1EEC-45C0-9523-91ADBEE4F057}" destId="{8FB51DFC-2A18-4A1A-8A96-A7133984BBC0}" srcOrd="3" destOrd="0" presId="urn:microsoft.com/office/officeart/2005/8/layout/orgChart1"/>
    <dgm:cxn modelId="{8290E8F9-A18C-4BE8-B4CB-1418762B88AF}" type="presParOf" srcId="{8FB51DFC-2A18-4A1A-8A96-A7133984BBC0}" destId="{B68333C7-B485-43E2-B26E-A81513EDC825}" srcOrd="0" destOrd="0" presId="urn:microsoft.com/office/officeart/2005/8/layout/orgChart1"/>
    <dgm:cxn modelId="{CD0D996F-7326-49CF-851F-A75DF2A8989B}" type="presParOf" srcId="{B68333C7-B485-43E2-B26E-A81513EDC825}" destId="{3ABCC300-3225-4B2D-AF4A-21811AD0408D}" srcOrd="0" destOrd="0" presId="urn:microsoft.com/office/officeart/2005/8/layout/orgChart1"/>
    <dgm:cxn modelId="{0519FB70-D5E8-4158-9269-30C6DCA2A084}" type="presParOf" srcId="{B68333C7-B485-43E2-B26E-A81513EDC825}" destId="{A1AB610F-5A15-4BD9-ADAF-A052E80A9478}" srcOrd="1" destOrd="0" presId="urn:microsoft.com/office/officeart/2005/8/layout/orgChart1"/>
    <dgm:cxn modelId="{1E147874-4D61-4DC0-BB59-63B6B490E02E}" type="presParOf" srcId="{8FB51DFC-2A18-4A1A-8A96-A7133984BBC0}" destId="{AF613F56-50A2-4AB6-A454-EEE47E19C582}" srcOrd="1" destOrd="0" presId="urn:microsoft.com/office/officeart/2005/8/layout/orgChart1"/>
    <dgm:cxn modelId="{8040C8F3-EC45-4D01-8110-279C0357EA04}" type="presParOf" srcId="{AF613F56-50A2-4AB6-A454-EEE47E19C582}" destId="{12A2F2D2-D164-4C39-B76D-61C66A8E245B}" srcOrd="0" destOrd="0" presId="urn:microsoft.com/office/officeart/2005/8/layout/orgChart1"/>
    <dgm:cxn modelId="{76982B7D-8EBF-4045-8CE4-83865653CA67}" type="presParOf" srcId="{AF613F56-50A2-4AB6-A454-EEE47E19C582}" destId="{21EF8E28-19B9-4A24-89C0-81A8BB31E715}" srcOrd="1" destOrd="0" presId="urn:microsoft.com/office/officeart/2005/8/layout/orgChart1"/>
    <dgm:cxn modelId="{51776BF8-78D4-4791-8B72-5112375C7CF9}" type="presParOf" srcId="{21EF8E28-19B9-4A24-89C0-81A8BB31E715}" destId="{C815ACA2-7DB7-4660-A222-F8725280E40C}" srcOrd="0" destOrd="0" presId="urn:microsoft.com/office/officeart/2005/8/layout/orgChart1"/>
    <dgm:cxn modelId="{26D7185D-4878-43DF-8DAF-C63F9D4E0484}" type="presParOf" srcId="{C815ACA2-7DB7-4660-A222-F8725280E40C}" destId="{1F154619-58CC-4E38-BE95-1D1B220D8C4F}" srcOrd="0" destOrd="0" presId="urn:microsoft.com/office/officeart/2005/8/layout/orgChart1"/>
    <dgm:cxn modelId="{19815054-EA1E-44A1-89DA-842123731AE5}" type="presParOf" srcId="{C815ACA2-7DB7-4660-A222-F8725280E40C}" destId="{8AC595EF-D274-4B09-BC1F-EA784292814F}" srcOrd="1" destOrd="0" presId="urn:microsoft.com/office/officeart/2005/8/layout/orgChart1"/>
    <dgm:cxn modelId="{35DF34B2-A40C-4819-B098-B122D4E7FD9F}" type="presParOf" srcId="{21EF8E28-19B9-4A24-89C0-81A8BB31E715}" destId="{2D9BBE10-5593-49BC-8653-16E095532C4D}" srcOrd="1" destOrd="0" presId="urn:microsoft.com/office/officeart/2005/8/layout/orgChart1"/>
    <dgm:cxn modelId="{7D832988-DB31-4723-9AC2-8BF12F4A6EF2}" type="presParOf" srcId="{21EF8E28-19B9-4A24-89C0-81A8BB31E715}" destId="{BFC8704E-A476-450B-8AF3-29EB3BCAB2BA}" srcOrd="2" destOrd="0" presId="urn:microsoft.com/office/officeart/2005/8/layout/orgChart1"/>
    <dgm:cxn modelId="{22FC02D7-AA60-46A6-AC30-52FE5EF91518}" type="presParOf" srcId="{AF613F56-50A2-4AB6-A454-EEE47E19C582}" destId="{6BA2EE33-D1C6-4789-B0F5-FA1606D8BE80}" srcOrd="2" destOrd="0" presId="urn:microsoft.com/office/officeart/2005/8/layout/orgChart1"/>
    <dgm:cxn modelId="{9FE0FA90-F4E0-4D97-9937-DC7FFDDFB7F4}" type="presParOf" srcId="{AF613F56-50A2-4AB6-A454-EEE47E19C582}" destId="{9EC3DA14-D573-4125-B994-4A52DFA996B4}" srcOrd="3" destOrd="0" presId="urn:microsoft.com/office/officeart/2005/8/layout/orgChart1"/>
    <dgm:cxn modelId="{8AF94E94-D2DA-405B-B512-B9F651624ECE}" type="presParOf" srcId="{9EC3DA14-D573-4125-B994-4A52DFA996B4}" destId="{E0BF8119-E25C-4F78-973E-B18A1B070F5B}" srcOrd="0" destOrd="0" presId="urn:microsoft.com/office/officeart/2005/8/layout/orgChart1"/>
    <dgm:cxn modelId="{BE6EDC1C-4F90-4538-B233-1AF5515B07C8}" type="presParOf" srcId="{E0BF8119-E25C-4F78-973E-B18A1B070F5B}" destId="{E4432C0B-6E8A-4455-851E-DA9CADD7C05D}" srcOrd="0" destOrd="0" presId="urn:microsoft.com/office/officeart/2005/8/layout/orgChart1"/>
    <dgm:cxn modelId="{3DFB026E-9C9D-4460-B298-8991ABC4B195}" type="presParOf" srcId="{E0BF8119-E25C-4F78-973E-B18A1B070F5B}" destId="{A13595BD-92B6-45D7-8C08-0AA20D29D5A3}" srcOrd="1" destOrd="0" presId="urn:microsoft.com/office/officeart/2005/8/layout/orgChart1"/>
    <dgm:cxn modelId="{89D28F0F-7FE4-4F3E-9BE4-194DD8CC6901}" type="presParOf" srcId="{9EC3DA14-D573-4125-B994-4A52DFA996B4}" destId="{BD58A249-9B51-4E47-BFCD-1A52132509E8}" srcOrd="1" destOrd="0" presId="urn:microsoft.com/office/officeart/2005/8/layout/orgChart1"/>
    <dgm:cxn modelId="{2D81D6DD-40CB-4506-85D1-28E963E3CB71}" type="presParOf" srcId="{9EC3DA14-D573-4125-B994-4A52DFA996B4}" destId="{D6270C33-44E4-4FE8-9C15-48E75205DA72}" srcOrd="2" destOrd="0" presId="urn:microsoft.com/office/officeart/2005/8/layout/orgChart1"/>
    <dgm:cxn modelId="{914E724A-D9A1-419A-820B-A79ED1FA6A7F}" type="presParOf" srcId="{8FB51DFC-2A18-4A1A-8A96-A7133984BBC0}" destId="{771CB046-64D9-4219-B6E1-BC834890DF6D}" srcOrd="2" destOrd="0" presId="urn:microsoft.com/office/officeart/2005/8/layout/orgChart1"/>
    <dgm:cxn modelId="{89A7822D-03D9-410E-85A1-0E1BF61228EA}" type="presParOf" srcId="{2D3C37F7-BB70-406B-A6E2-D98AD6B335BB}" destId="{CBE4C3CD-9BFD-4E1E-BB0A-9121A2B3390C}" srcOrd="2" destOrd="0" presId="urn:microsoft.com/office/officeart/2005/8/layout/orgChart1"/>
    <dgm:cxn modelId="{408728B8-5415-4A4A-9560-E8086CFE39CA}" type="presParOf" srcId="{50D0088B-AEDE-41F7-9F8E-F5FAE77A9D9D}" destId="{B849683F-57DB-49CA-A66E-71032194AAB8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BA2EE33-D1C6-4789-B0F5-FA1606D8BE80}">
      <dsp:nvSpPr>
        <dsp:cNvPr id="0" name=""/>
        <dsp:cNvSpPr/>
      </dsp:nvSpPr>
      <dsp:spPr>
        <a:xfrm>
          <a:off x="3365934" y="1609464"/>
          <a:ext cx="125573" cy="9794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79475"/>
              </a:lnTo>
              <a:lnTo>
                <a:pt x="125573" y="97947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2A2F2D2-D164-4C39-B76D-61C66A8E245B}">
      <dsp:nvSpPr>
        <dsp:cNvPr id="0" name=""/>
        <dsp:cNvSpPr/>
      </dsp:nvSpPr>
      <dsp:spPr>
        <a:xfrm>
          <a:off x="3365934" y="1609464"/>
          <a:ext cx="97001" cy="35651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6516"/>
              </a:lnTo>
              <a:lnTo>
                <a:pt x="97001" y="35651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C46B09-6352-4E0A-A87A-422306A00423}">
      <dsp:nvSpPr>
        <dsp:cNvPr id="0" name=""/>
        <dsp:cNvSpPr/>
      </dsp:nvSpPr>
      <dsp:spPr>
        <a:xfrm>
          <a:off x="3194316" y="1015082"/>
          <a:ext cx="506480" cy="17580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7901"/>
              </a:lnTo>
              <a:lnTo>
                <a:pt x="506480" y="87901"/>
              </a:lnTo>
              <a:lnTo>
                <a:pt x="506480" y="175803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6B69DDC-AB5A-4197-9242-FE876DF55A5A}">
      <dsp:nvSpPr>
        <dsp:cNvPr id="0" name=""/>
        <dsp:cNvSpPr/>
      </dsp:nvSpPr>
      <dsp:spPr>
        <a:xfrm>
          <a:off x="2352972" y="1609464"/>
          <a:ext cx="125573" cy="9794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79475"/>
              </a:lnTo>
              <a:lnTo>
                <a:pt x="125573" y="97947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D6A553D-C390-4CF2-B8A7-F7E927ED19F7}">
      <dsp:nvSpPr>
        <dsp:cNvPr id="0" name=""/>
        <dsp:cNvSpPr/>
      </dsp:nvSpPr>
      <dsp:spPr>
        <a:xfrm>
          <a:off x="2352972" y="1609464"/>
          <a:ext cx="125573" cy="38509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85092"/>
              </a:lnTo>
              <a:lnTo>
                <a:pt x="125573" y="38509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ADEC8A8-9A95-403D-A4C3-FF8CE5BF7D9B}">
      <dsp:nvSpPr>
        <dsp:cNvPr id="0" name=""/>
        <dsp:cNvSpPr/>
      </dsp:nvSpPr>
      <dsp:spPr>
        <a:xfrm>
          <a:off x="2687835" y="1015082"/>
          <a:ext cx="506480" cy="175803"/>
        </a:xfrm>
        <a:custGeom>
          <a:avLst/>
          <a:gdLst/>
          <a:ahLst/>
          <a:cxnLst/>
          <a:rect l="0" t="0" r="0" b="0"/>
          <a:pathLst>
            <a:path>
              <a:moveTo>
                <a:pt x="506480" y="0"/>
              </a:moveTo>
              <a:lnTo>
                <a:pt x="506480" y="87901"/>
              </a:lnTo>
              <a:lnTo>
                <a:pt x="0" y="87901"/>
              </a:lnTo>
              <a:lnTo>
                <a:pt x="0" y="175803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7AC2FA-5E0B-4909-BD21-4F0BF8BA1400}">
      <dsp:nvSpPr>
        <dsp:cNvPr id="0" name=""/>
        <dsp:cNvSpPr/>
      </dsp:nvSpPr>
      <dsp:spPr>
        <a:xfrm>
          <a:off x="2181355" y="420699"/>
          <a:ext cx="1012961" cy="17580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7901"/>
              </a:lnTo>
              <a:lnTo>
                <a:pt x="1012961" y="87901"/>
              </a:lnTo>
              <a:lnTo>
                <a:pt x="1012961" y="175803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1D5ECB-F454-43DA-A279-C4B4928DE803}">
      <dsp:nvSpPr>
        <dsp:cNvPr id="0" name=""/>
        <dsp:cNvSpPr/>
      </dsp:nvSpPr>
      <dsp:spPr>
        <a:xfrm>
          <a:off x="1168393" y="1015082"/>
          <a:ext cx="506480" cy="17580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7901"/>
              </a:lnTo>
              <a:lnTo>
                <a:pt x="506480" y="87901"/>
              </a:lnTo>
              <a:lnTo>
                <a:pt x="506480" y="175803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62A4006-013C-4B0E-B837-C4BE1FF7F400}">
      <dsp:nvSpPr>
        <dsp:cNvPr id="0" name=""/>
        <dsp:cNvSpPr/>
      </dsp:nvSpPr>
      <dsp:spPr>
        <a:xfrm>
          <a:off x="661913" y="1015082"/>
          <a:ext cx="506480" cy="175803"/>
        </a:xfrm>
        <a:custGeom>
          <a:avLst/>
          <a:gdLst/>
          <a:ahLst/>
          <a:cxnLst/>
          <a:rect l="0" t="0" r="0" b="0"/>
          <a:pathLst>
            <a:path>
              <a:moveTo>
                <a:pt x="506480" y="0"/>
              </a:moveTo>
              <a:lnTo>
                <a:pt x="506480" y="87901"/>
              </a:lnTo>
              <a:lnTo>
                <a:pt x="0" y="87901"/>
              </a:lnTo>
              <a:lnTo>
                <a:pt x="0" y="175803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1710-BC64-4D35-82F6-F4482C8803C2}">
      <dsp:nvSpPr>
        <dsp:cNvPr id="0" name=""/>
        <dsp:cNvSpPr/>
      </dsp:nvSpPr>
      <dsp:spPr>
        <a:xfrm>
          <a:off x="1168393" y="420699"/>
          <a:ext cx="1012961" cy="175803"/>
        </a:xfrm>
        <a:custGeom>
          <a:avLst/>
          <a:gdLst/>
          <a:ahLst/>
          <a:cxnLst/>
          <a:rect l="0" t="0" r="0" b="0"/>
          <a:pathLst>
            <a:path>
              <a:moveTo>
                <a:pt x="1012961" y="0"/>
              </a:moveTo>
              <a:lnTo>
                <a:pt x="1012961" y="87901"/>
              </a:lnTo>
              <a:lnTo>
                <a:pt x="0" y="87901"/>
              </a:lnTo>
              <a:lnTo>
                <a:pt x="0" y="175803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2AD7936-E6A4-4E71-B888-721952C738E1}">
      <dsp:nvSpPr>
        <dsp:cNvPr id="0" name=""/>
        <dsp:cNvSpPr/>
      </dsp:nvSpPr>
      <dsp:spPr>
        <a:xfrm>
          <a:off x="1762776" y="2120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100" kern="1200">
              <a:latin typeface="Arial" pitchFamily="34" charset="0"/>
              <a:cs typeface="Arial" pitchFamily="34" charset="0"/>
            </a:rPr>
            <a:t>Molkerei AG</a:t>
          </a:r>
        </a:p>
      </dsp:txBody>
      <dsp:txXfrm>
        <a:off x="1762776" y="2120"/>
        <a:ext cx="837158" cy="418579"/>
      </dsp:txXfrm>
    </dsp:sp>
    <dsp:sp modelId="{EC7E0CFE-D363-41FE-839C-2F96496EEC49}">
      <dsp:nvSpPr>
        <dsp:cNvPr id="0" name=""/>
        <dsp:cNvSpPr/>
      </dsp:nvSpPr>
      <dsp:spPr>
        <a:xfrm>
          <a:off x="749814" y="596503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Milch</a:t>
          </a:r>
        </a:p>
      </dsp:txBody>
      <dsp:txXfrm>
        <a:off x="749814" y="596503"/>
        <a:ext cx="837158" cy="418579"/>
      </dsp:txXfrm>
    </dsp:sp>
    <dsp:sp modelId="{328609A8-2FB7-46B9-8B32-C6CD974AEF91}">
      <dsp:nvSpPr>
        <dsp:cNvPr id="0" name=""/>
        <dsp:cNvSpPr/>
      </dsp:nvSpPr>
      <dsp:spPr>
        <a:xfrm>
          <a:off x="243333" y="1190885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Vollmilch</a:t>
          </a:r>
        </a:p>
      </dsp:txBody>
      <dsp:txXfrm>
        <a:off x="243333" y="1190885"/>
        <a:ext cx="837158" cy="418579"/>
      </dsp:txXfrm>
    </dsp:sp>
    <dsp:sp modelId="{18AF5B61-A57B-4FD4-B047-C3607247D2E3}">
      <dsp:nvSpPr>
        <dsp:cNvPr id="0" name=""/>
        <dsp:cNvSpPr/>
      </dsp:nvSpPr>
      <dsp:spPr>
        <a:xfrm>
          <a:off x="1256295" y="1190885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Buttermilch</a:t>
          </a:r>
        </a:p>
      </dsp:txBody>
      <dsp:txXfrm>
        <a:off x="1256295" y="1190885"/>
        <a:ext cx="837158" cy="418579"/>
      </dsp:txXfrm>
    </dsp:sp>
    <dsp:sp modelId="{1FA8E9D0-4F6E-4489-9742-B8985A0499C5}">
      <dsp:nvSpPr>
        <dsp:cNvPr id="0" name=""/>
        <dsp:cNvSpPr/>
      </dsp:nvSpPr>
      <dsp:spPr>
        <a:xfrm>
          <a:off x="2775737" y="596503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Milchprodukte</a:t>
          </a:r>
        </a:p>
      </dsp:txBody>
      <dsp:txXfrm>
        <a:off x="2775737" y="596503"/>
        <a:ext cx="837158" cy="418579"/>
      </dsp:txXfrm>
    </dsp:sp>
    <dsp:sp modelId="{4176EDE0-428B-4F20-84B4-FCAC83543360}">
      <dsp:nvSpPr>
        <dsp:cNvPr id="0" name=""/>
        <dsp:cNvSpPr/>
      </dsp:nvSpPr>
      <dsp:spPr>
        <a:xfrm>
          <a:off x="2269256" y="1190885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Joghurt</a:t>
          </a:r>
        </a:p>
      </dsp:txBody>
      <dsp:txXfrm>
        <a:off x="2269256" y="1190885"/>
        <a:ext cx="837158" cy="418579"/>
      </dsp:txXfrm>
    </dsp:sp>
    <dsp:sp modelId="{941F0E27-DDCA-4DB8-86EE-D1464DB71494}">
      <dsp:nvSpPr>
        <dsp:cNvPr id="0" name=""/>
        <dsp:cNvSpPr/>
      </dsp:nvSpPr>
      <dsp:spPr>
        <a:xfrm>
          <a:off x="2478546" y="1785267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Naturjoghurt</a:t>
          </a:r>
        </a:p>
      </dsp:txBody>
      <dsp:txXfrm>
        <a:off x="2478546" y="1785267"/>
        <a:ext cx="837158" cy="418579"/>
      </dsp:txXfrm>
    </dsp:sp>
    <dsp:sp modelId="{A4A01479-8262-4E7B-8621-81E222714BB8}">
      <dsp:nvSpPr>
        <dsp:cNvPr id="0" name=""/>
        <dsp:cNvSpPr/>
      </dsp:nvSpPr>
      <dsp:spPr>
        <a:xfrm>
          <a:off x="2478546" y="2379650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Fruchtjoghurt</a:t>
          </a:r>
        </a:p>
      </dsp:txBody>
      <dsp:txXfrm>
        <a:off x="2478546" y="2379650"/>
        <a:ext cx="837158" cy="418579"/>
      </dsp:txXfrm>
    </dsp:sp>
    <dsp:sp modelId="{3ABCC300-3225-4B2D-AF4A-21811AD0408D}">
      <dsp:nvSpPr>
        <dsp:cNvPr id="0" name=""/>
        <dsp:cNvSpPr/>
      </dsp:nvSpPr>
      <dsp:spPr>
        <a:xfrm>
          <a:off x="3282218" y="1190885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Quark</a:t>
          </a:r>
        </a:p>
      </dsp:txBody>
      <dsp:txXfrm>
        <a:off x="3282218" y="1190885"/>
        <a:ext cx="837158" cy="418579"/>
      </dsp:txXfrm>
    </dsp:sp>
    <dsp:sp modelId="{1F154619-58CC-4E38-BE95-1D1B220D8C4F}">
      <dsp:nvSpPr>
        <dsp:cNvPr id="0" name=""/>
        <dsp:cNvSpPr/>
      </dsp:nvSpPr>
      <dsp:spPr>
        <a:xfrm>
          <a:off x="3462935" y="1756691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Speisequark</a:t>
          </a:r>
        </a:p>
      </dsp:txBody>
      <dsp:txXfrm>
        <a:off x="3462935" y="1756691"/>
        <a:ext cx="837158" cy="418579"/>
      </dsp:txXfrm>
    </dsp:sp>
    <dsp:sp modelId="{E4432C0B-6E8A-4455-851E-DA9CADD7C05D}">
      <dsp:nvSpPr>
        <dsp:cNvPr id="0" name=""/>
        <dsp:cNvSpPr/>
      </dsp:nvSpPr>
      <dsp:spPr>
        <a:xfrm>
          <a:off x="3491507" y="2379650"/>
          <a:ext cx="837158" cy="418579"/>
        </a:xfrm>
        <a:prstGeom prst="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l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000" kern="1200">
              <a:latin typeface="Arial" pitchFamily="34" charset="0"/>
              <a:cs typeface="Arial" pitchFamily="34" charset="0"/>
            </a:rPr>
            <a:t>Kräuterquark</a:t>
          </a:r>
        </a:p>
      </dsp:txBody>
      <dsp:txXfrm>
        <a:off x="3491507" y="2379650"/>
        <a:ext cx="837158" cy="41857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2.jpe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1790700</xdr:colOff>
      <xdr:row>1</xdr:row>
      <xdr:rowOff>164306</xdr:rowOff>
    </xdr:from>
    <xdr:to>
      <xdr:col>9</xdr:col>
      <xdr:colOff>1057275</xdr:colOff>
      <xdr:row>5</xdr:row>
      <xdr:rowOff>11906</xdr:rowOff>
    </xdr:to>
    <xdr:pic>
      <xdr:nvPicPr>
        <xdr:cNvPr id="2" name="Picture 2" descr="Conlex-logo-1-bu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7875" y="354806"/>
          <a:ext cx="1123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1</xdr:row>
      <xdr:rowOff>123825</xdr:rowOff>
    </xdr:from>
    <xdr:to>
      <xdr:col>9</xdr:col>
      <xdr:colOff>649605</xdr:colOff>
      <xdr:row>4</xdr:row>
      <xdr:rowOff>179070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15025" y="314325"/>
          <a:ext cx="1211580" cy="731520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15</xdr:row>
      <xdr:rowOff>47625</xdr:rowOff>
    </xdr:from>
    <xdr:to>
      <xdr:col>16</xdr:col>
      <xdr:colOff>114300</xdr:colOff>
      <xdr:row>29</xdr:row>
      <xdr:rowOff>104775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e1" displayName="Tabelle1" ref="C13:H18" headerRowCount="0" totalsRowShown="0" headerRowDxfId="8" dataDxfId="7" tableBorderDxfId="6">
  <tableColumns count="6">
    <tableColumn id="1" name="Spalte1" dataDxfId="5"/>
    <tableColumn id="2" name="Spalte2" dataDxfId="4"/>
    <tableColumn id="3" name="Spalte3" dataDxfId="3"/>
    <tableColumn id="8" name="Spalte7" dataDxfId="2"/>
    <tableColumn id="4" name="Spalte4" dataDxfId="1"/>
    <tableColumn id="9" name="Spalte8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>
      <selection activeCell="E5" sqref="E5"/>
    </sheetView>
  </sheetViews>
  <sheetFormatPr baseColWidth="10" defaultRowHeight="15" x14ac:dyDescent="0.25"/>
  <cols>
    <col min="1" max="1" width="2.7109375" customWidth="1"/>
    <col min="2" max="2" width="0.7109375" customWidth="1"/>
    <col min="3" max="3" width="5.140625" customWidth="1"/>
    <col min="4" max="4" width="7.5703125" customWidth="1"/>
    <col min="5" max="5" width="5.85546875" customWidth="1"/>
    <col min="6" max="6" width="15" customWidth="1"/>
    <col min="7" max="8" width="14.42578125" customWidth="1"/>
    <col min="9" max="9" width="27.85546875" customWidth="1"/>
    <col min="10" max="10" width="19" customWidth="1"/>
    <col min="11" max="11" width="14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3.25" x14ac:dyDescent="0.35">
      <c r="A2" s="2" t="s">
        <v>4</v>
      </c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x14ac:dyDescent="0.25">
      <c r="A3" s="1"/>
      <c r="B3" s="1"/>
      <c r="C3" s="68" t="s">
        <v>0</v>
      </c>
      <c r="D3" s="68"/>
      <c r="E3" s="68"/>
      <c r="F3" s="5" t="s">
        <v>1</v>
      </c>
      <c r="G3" s="6" t="s">
        <v>2</v>
      </c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4" t="s">
        <v>5</v>
      </c>
      <c r="D5" s="1"/>
      <c r="E5" s="1"/>
      <c r="F5" s="4"/>
      <c r="G5" s="1"/>
      <c r="H5" s="1"/>
      <c r="I5" s="1"/>
      <c r="J5" s="1"/>
      <c r="K5" s="1"/>
    </row>
    <row r="6" spans="1:11" x14ac:dyDescent="0.25">
      <c r="A6" s="1"/>
      <c r="B6" s="1"/>
      <c r="C6" s="4" t="s">
        <v>6</v>
      </c>
      <c r="D6" s="4"/>
      <c r="E6" s="4"/>
      <c r="F6" s="4"/>
      <c r="G6" s="4"/>
      <c r="H6" s="1"/>
      <c r="I6" s="1"/>
      <c r="J6" s="1"/>
      <c r="K6" s="1"/>
    </row>
    <row r="7" spans="1:11" x14ac:dyDescent="0.25">
      <c r="A7" s="1"/>
      <c r="B7" s="1"/>
      <c r="C7" s="4" t="s">
        <v>7</v>
      </c>
      <c r="D7" s="4"/>
      <c r="E7" s="4"/>
      <c r="F7" s="4"/>
      <c r="G7" s="4"/>
      <c r="H7" s="1"/>
      <c r="I7" s="1"/>
      <c r="J7" s="1"/>
      <c r="K7" s="1"/>
    </row>
    <row r="8" spans="1:11" x14ac:dyDescent="0.25">
      <c r="A8" s="1"/>
      <c r="B8" s="1"/>
      <c r="C8" s="4" t="s">
        <v>8</v>
      </c>
      <c r="D8" s="4"/>
      <c r="E8" s="4"/>
      <c r="F8" s="4"/>
      <c r="G8" s="4"/>
      <c r="H8" s="1"/>
      <c r="I8" s="1"/>
      <c r="J8" s="1"/>
      <c r="K8" s="1"/>
    </row>
    <row r="9" spans="1:11" x14ac:dyDescent="0.25">
      <c r="A9" s="1"/>
      <c r="B9" s="1"/>
      <c r="C9" s="4" t="s">
        <v>9</v>
      </c>
      <c r="D9" s="4"/>
      <c r="E9" s="4"/>
      <c r="F9" s="4"/>
      <c r="G9" s="4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thickBot="1" x14ac:dyDescent="0.3"/>
    <row r="13" spans="1:11" x14ac:dyDescent="0.25">
      <c r="C13" s="9"/>
      <c r="D13" s="9"/>
      <c r="E13" s="10"/>
      <c r="F13" s="11" t="s">
        <v>19</v>
      </c>
      <c r="G13" s="12" t="s">
        <v>20</v>
      </c>
      <c r="H13" s="13" t="s">
        <v>21</v>
      </c>
      <c r="I13" s="8"/>
    </row>
    <row r="14" spans="1:11" x14ac:dyDescent="0.25">
      <c r="C14" s="9" t="s">
        <v>3</v>
      </c>
      <c r="D14" s="9"/>
      <c r="E14" s="10"/>
      <c r="F14" s="14">
        <v>350000</v>
      </c>
      <c r="G14" s="15">
        <v>65000</v>
      </c>
      <c r="H14" s="16">
        <f xml:space="preserve"> F14+G14</f>
        <v>415000</v>
      </c>
      <c r="I14" s="8"/>
    </row>
    <row r="15" spans="1:11" x14ac:dyDescent="0.25">
      <c r="C15" s="9" t="s">
        <v>16</v>
      </c>
      <c r="D15" s="9"/>
      <c r="E15" s="10"/>
      <c r="F15" s="17">
        <v>150000</v>
      </c>
      <c r="G15" s="18">
        <v>30000</v>
      </c>
      <c r="H15" s="19">
        <f xml:space="preserve"> F15 +G15</f>
        <v>180000</v>
      </c>
      <c r="I15" s="8"/>
    </row>
    <row r="16" spans="1:11" x14ac:dyDescent="0.25">
      <c r="C16" s="20" t="s">
        <v>17</v>
      </c>
      <c r="D16" s="21"/>
      <c r="E16" s="22"/>
      <c r="F16" s="23">
        <f xml:space="preserve"> F14 -F15</f>
        <v>200000</v>
      </c>
      <c r="G16" s="24">
        <f xml:space="preserve"> G14-G15</f>
        <v>35000</v>
      </c>
      <c r="H16" s="25">
        <f xml:space="preserve"> H14 -H15</f>
        <v>235000</v>
      </c>
      <c r="I16" s="8"/>
    </row>
    <row r="17" spans="3:9" ht="15.75" thickBot="1" x14ac:dyDescent="0.3">
      <c r="C17" s="9" t="s">
        <v>18</v>
      </c>
      <c r="D17" s="9"/>
      <c r="E17" s="10"/>
      <c r="F17" s="26"/>
      <c r="G17" s="27"/>
      <c r="H17" s="28">
        <v>130000</v>
      </c>
      <c r="I17" s="8"/>
    </row>
    <row r="18" spans="3:9" ht="15.75" thickTop="1" x14ac:dyDescent="0.25">
      <c r="C18" s="29" t="s">
        <v>39</v>
      </c>
      <c r="D18" s="30"/>
      <c r="E18" s="31"/>
      <c r="F18" s="32"/>
      <c r="G18" s="33"/>
      <c r="H18" s="34">
        <f xml:space="preserve"> H16 - H17</f>
        <v>105000</v>
      </c>
      <c r="I18" s="8"/>
    </row>
  </sheetData>
  <mergeCells count="1">
    <mergeCell ref="C3:E3"/>
  </mergeCells>
  <pageMargins left="0.7" right="0.7" top="0.78740157499999996" bottom="0.78740157499999996" header="0.3" footer="0.3"/>
  <pageSetup paperSize="9" orientation="portrait" r:id="rId1"/>
  <ignoredErrors>
    <ignoredError sqref="G16" 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36"/>
  <sheetViews>
    <sheetView showGridLines="0" tabSelected="1" workbookViewId="0">
      <selection activeCell="L34" sqref="L34"/>
    </sheetView>
  </sheetViews>
  <sheetFormatPr baseColWidth="10" defaultRowHeight="15" x14ac:dyDescent="0.25"/>
  <cols>
    <col min="1" max="1" width="3.42578125" customWidth="1"/>
    <col min="2" max="2" width="0.7109375" customWidth="1"/>
    <col min="3" max="3" width="23.7109375" customWidth="1"/>
    <col min="4" max="4" width="9.5703125" customWidth="1"/>
    <col min="5" max="5" width="9.7109375" customWidth="1"/>
    <col min="6" max="6" width="13.7109375" customWidth="1"/>
    <col min="7" max="7" width="14" customWidth="1"/>
  </cols>
  <sheetData>
    <row r="2" spans="1:16" ht="23.25" x14ac:dyDescent="0.35">
      <c r="A2" s="2" t="s">
        <v>11</v>
      </c>
      <c r="B2" s="3"/>
      <c r="C2" s="3"/>
      <c r="D2" s="3"/>
      <c r="E2" s="3"/>
      <c r="F2" s="3"/>
      <c r="G2" s="3"/>
      <c r="H2" s="3"/>
      <c r="I2" s="3"/>
      <c r="J2" s="3"/>
      <c r="K2" s="1"/>
    </row>
    <row r="3" spans="1:16" x14ac:dyDescent="0.25">
      <c r="C3" s="7" t="s">
        <v>0</v>
      </c>
      <c r="D3" s="70" t="s">
        <v>1</v>
      </c>
      <c r="E3" s="70"/>
      <c r="F3" s="35" t="s">
        <v>10</v>
      </c>
    </row>
    <row r="5" spans="1:16" x14ac:dyDescent="0.25">
      <c r="A5" s="37"/>
      <c r="B5" s="37"/>
      <c r="C5" s="37" t="s">
        <v>15</v>
      </c>
      <c r="D5" s="37"/>
      <c r="E5" s="37"/>
      <c r="F5" s="37"/>
      <c r="G5" s="37"/>
      <c r="H5" s="37"/>
    </row>
    <row r="6" spans="1:16" x14ac:dyDescent="0.25">
      <c r="A6" s="37"/>
      <c r="B6" s="37"/>
      <c r="C6" s="37" t="s">
        <v>6</v>
      </c>
      <c r="D6" s="37"/>
      <c r="E6" s="37"/>
      <c r="F6" s="37"/>
      <c r="G6" s="37"/>
      <c r="H6" s="37"/>
    </row>
    <row r="7" spans="1:16" x14ac:dyDescent="0.25">
      <c r="A7" s="37"/>
      <c r="B7" s="37"/>
      <c r="C7" s="37" t="s">
        <v>12</v>
      </c>
      <c r="D7" s="37"/>
      <c r="E7" s="37"/>
      <c r="F7" s="37"/>
      <c r="G7" s="37"/>
      <c r="H7" s="37"/>
    </row>
    <row r="8" spans="1:16" x14ac:dyDescent="0.25">
      <c r="A8" s="37"/>
      <c r="B8" s="37"/>
      <c r="C8" s="37" t="s">
        <v>13</v>
      </c>
      <c r="D8" s="37"/>
      <c r="E8" s="37"/>
      <c r="F8" s="37"/>
      <c r="G8" s="37"/>
      <c r="H8" s="37"/>
    </row>
    <row r="9" spans="1:16" x14ac:dyDescent="0.25">
      <c r="A9" s="37"/>
      <c r="B9" s="37"/>
      <c r="C9" s="37" t="s">
        <v>14</v>
      </c>
      <c r="D9" s="37"/>
      <c r="E9" s="37"/>
      <c r="F9" s="37"/>
      <c r="G9" s="37"/>
      <c r="H9" s="37"/>
    </row>
    <row r="10" spans="1:16" x14ac:dyDescent="0.25">
      <c r="A10" s="37"/>
      <c r="B10" s="37"/>
      <c r="C10" s="37"/>
      <c r="D10" s="37"/>
      <c r="E10" s="37"/>
      <c r="F10" s="37"/>
      <c r="G10" s="37"/>
      <c r="H10" s="37"/>
    </row>
    <row r="13" spans="1:16" ht="16.5" thickBot="1" x14ac:dyDescent="0.3">
      <c r="L13" s="69" t="s">
        <v>43</v>
      </c>
      <c r="M13" s="69"/>
      <c r="N13" s="69"/>
      <c r="O13" s="36"/>
      <c r="P13" s="36"/>
    </row>
    <row r="14" spans="1:16" x14ac:dyDescent="0.25">
      <c r="C14" s="38" t="s">
        <v>22</v>
      </c>
      <c r="D14" s="88" t="s">
        <v>44</v>
      </c>
      <c r="E14" s="89"/>
      <c r="F14" s="89"/>
      <c r="G14" s="89"/>
      <c r="H14" s="89"/>
      <c r="I14" s="89"/>
      <c r="J14" s="80" t="s">
        <v>21</v>
      </c>
      <c r="K14" s="37"/>
    </row>
    <row r="15" spans="1:16" x14ac:dyDescent="0.25">
      <c r="C15" s="39" t="s">
        <v>40</v>
      </c>
      <c r="D15" s="92" t="s">
        <v>45</v>
      </c>
      <c r="E15" s="93"/>
      <c r="F15" s="96" t="s">
        <v>46</v>
      </c>
      <c r="G15" s="97"/>
      <c r="H15" s="97"/>
      <c r="I15" s="98"/>
      <c r="J15" s="81"/>
      <c r="K15" s="37"/>
    </row>
    <row r="16" spans="1:16" x14ac:dyDescent="0.25">
      <c r="C16" s="39" t="s">
        <v>23</v>
      </c>
      <c r="D16" s="94"/>
      <c r="E16" s="95"/>
      <c r="F16" s="96" t="s">
        <v>47</v>
      </c>
      <c r="G16" s="104"/>
      <c r="H16" s="96" t="s">
        <v>48</v>
      </c>
      <c r="I16" s="98"/>
      <c r="J16" s="81"/>
      <c r="K16" s="37"/>
    </row>
    <row r="17" spans="3:11" x14ac:dyDescent="0.25">
      <c r="C17" s="90" t="s">
        <v>24</v>
      </c>
      <c r="D17" s="105" t="s">
        <v>49</v>
      </c>
      <c r="E17" s="107" t="s">
        <v>50</v>
      </c>
      <c r="F17" s="105" t="s">
        <v>51</v>
      </c>
      <c r="G17" s="105" t="s">
        <v>52</v>
      </c>
      <c r="H17" s="109" t="s">
        <v>53</v>
      </c>
      <c r="I17" s="111" t="s">
        <v>54</v>
      </c>
      <c r="J17" s="81"/>
      <c r="K17" s="37"/>
    </row>
    <row r="18" spans="3:11" ht="15.75" thickBot="1" x14ac:dyDescent="0.3">
      <c r="C18" s="91"/>
      <c r="D18" s="106"/>
      <c r="E18" s="108"/>
      <c r="F18" s="106"/>
      <c r="G18" s="106"/>
      <c r="H18" s="110"/>
      <c r="I18" s="112"/>
      <c r="J18" s="82"/>
      <c r="K18" s="37"/>
    </row>
    <row r="19" spans="3:11" ht="15.75" thickTop="1" x14ac:dyDescent="0.25">
      <c r="C19" s="40" t="s">
        <v>25</v>
      </c>
      <c r="D19" s="41">
        <v>1200000</v>
      </c>
      <c r="E19" s="42">
        <v>4400000</v>
      </c>
      <c r="F19" s="41">
        <v>1250000</v>
      </c>
      <c r="G19" s="41">
        <v>1250000</v>
      </c>
      <c r="H19" s="41">
        <v>400000</v>
      </c>
      <c r="I19" s="43">
        <v>400000</v>
      </c>
      <c r="J19" s="44">
        <f>SUM(D19:I19)</f>
        <v>8900000</v>
      </c>
      <c r="K19" s="37"/>
    </row>
    <row r="20" spans="3:11" x14ac:dyDescent="0.25">
      <c r="C20" s="45" t="s">
        <v>26</v>
      </c>
      <c r="D20" s="46">
        <v>35000</v>
      </c>
      <c r="E20" s="46">
        <v>80000</v>
      </c>
      <c r="F20" s="46">
        <v>25000</v>
      </c>
      <c r="G20" s="46">
        <v>10000</v>
      </c>
      <c r="H20" s="46">
        <v>20000</v>
      </c>
      <c r="I20" s="47">
        <v>5000</v>
      </c>
      <c r="J20" s="48">
        <f>SUM(D20:I20)</f>
        <v>175000</v>
      </c>
      <c r="K20" s="37"/>
    </row>
    <row r="21" spans="3:11" x14ac:dyDescent="0.25">
      <c r="C21" s="39" t="s">
        <v>27</v>
      </c>
      <c r="D21" s="49">
        <f t="shared" ref="D21:J21" si="0">D19-D20</f>
        <v>1165000</v>
      </c>
      <c r="E21" s="49">
        <f t="shared" si="0"/>
        <v>4320000</v>
      </c>
      <c r="F21" s="49">
        <f t="shared" si="0"/>
        <v>1225000</v>
      </c>
      <c r="G21" s="49">
        <f t="shared" si="0"/>
        <v>1240000</v>
      </c>
      <c r="H21" s="49">
        <f t="shared" si="0"/>
        <v>380000</v>
      </c>
      <c r="I21" s="50">
        <f t="shared" si="0"/>
        <v>395000</v>
      </c>
      <c r="J21" s="51">
        <f t="shared" si="0"/>
        <v>8725000</v>
      </c>
      <c r="K21" s="37"/>
    </row>
    <row r="22" spans="3:11" x14ac:dyDescent="0.25">
      <c r="C22" s="52" t="s">
        <v>28</v>
      </c>
      <c r="D22" s="53">
        <v>600000</v>
      </c>
      <c r="E22" s="53">
        <v>1600000</v>
      </c>
      <c r="F22" s="53">
        <v>400000</v>
      </c>
      <c r="G22" s="53">
        <v>100000</v>
      </c>
      <c r="H22" s="53">
        <v>100000</v>
      </c>
      <c r="I22" s="54">
        <v>80000</v>
      </c>
      <c r="J22" s="55">
        <f>SUM(D22:I22)</f>
        <v>2880000</v>
      </c>
      <c r="K22" s="37"/>
    </row>
    <row r="23" spans="3:11" ht="15.75" thickBot="1" x14ac:dyDescent="0.3">
      <c r="C23" s="45" t="s">
        <v>41</v>
      </c>
      <c r="D23" s="56">
        <v>400000</v>
      </c>
      <c r="E23" s="56">
        <v>2000000</v>
      </c>
      <c r="F23" s="56">
        <v>250000</v>
      </c>
      <c r="G23" s="56">
        <v>200000</v>
      </c>
      <c r="H23" s="56">
        <v>60000</v>
      </c>
      <c r="I23" s="57">
        <v>160000</v>
      </c>
      <c r="J23" s="58">
        <f>SUM(D23:I23)</f>
        <v>3070000</v>
      </c>
      <c r="K23" s="37"/>
    </row>
    <row r="24" spans="3:11" ht="15.75" thickBot="1" x14ac:dyDescent="0.3">
      <c r="C24" s="59" t="s">
        <v>42</v>
      </c>
      <c r="D24" s="60">
        <f t="shared" ref="D24:J24" si="1">D21-SUM(D22,D23)</f>
        <v>165000</v>
      </c>
      <c r="E24" s="60">
        <f t="shared" si="1"/>
        <v>720000</v>
      </c>
      <c r="F24" s="60">
        <f t="shared" si="1"/>
        <v>575000</v>
      </c>
      <c r="G24" s="60">
        <f t="shared" si="1"/>
        <v>940000</v>
      </c>
      <c r="H24" s="60">
        <f t="shared" si="1"/>
        <v>220000</v>
      </c>
      <c r="I24" s="61">
        <f t="shared" si="1"/>
        <v>155000</v>
      </c>
      <c r="J24" s="62">
        <f t="shared" si="1"/>
        <v>2775000</v>
      </c>
      <c r="K24" s="37"/>
    </row>
    <row r="25" spans="3:11" ht="15.75" thickBot="1" x14ac:dyDescent="0.3">
      <c r="C25" s="45" t="s">
        <v>29</v>
      </c>
      <c r="D25" s="56">
        <v>65000</v>
      </c>
      <c r="E25" s="56">
        <v>420000</v>
      </c>
      <c r="F25" s="56">
        <v>375000</v>
      </c>
      <c r="G25" s="56">
        <v>490000</v>
      </c>
      <c r="H25" s="56">
        <v>320000</v>
      </c>
      <c r="I25" s="57">
        <v>75000</v>
      </c>
      <c r="J25" s="48">
        <f>SUM(D25:I25)</f>
        <v>1745000</v>
      </c>
      <c r="K25" s="37"/>
    </row>
    <row r="26" spans="3:11" ht="15.75" thickBot="1" x14ac:dyDescent="0.3">
      <c r="C26" s="59" t="s">
        <v>30</v>
      </c>
      <c r="D26" s="60">
        <f t="shared" ref="D26:J26" si="2">D24-D25</f>
        <v>100000</v>
      </c>
      <c r="E26" s="60">
        <f t="shared" si="2"/>
        <v>300000</v>
      </c>
      <c r="F26" s="60">
        <f t="shared" si="2"/>
        <v>200000</v>
      </c>
      <c r="G26" s="60">
        <f t="shared" si="2"/>
        <v>450000</v>
      </c>
      <c r="H26" s="60">
        <f t="shared" si="2"/>
        <v>-100000</v>
      </c>
      <c r="I26" s="61">
        <f t="shared" si="2"/>
        <v>80000</v>
      </c>
      <c r="J26" s="62">
        <f t="shared" si="2"/>
        <v>1030000</v>
      </c>
      <c r="K26" s="37"/>
    </row>
    <row r="27" spans="3:11" x14ac:dyDescent="0.25">
      <c r="C27" s="63" t="s">
        <v>31</v>
      </c>
      <c r="D27" s="74">
        <f>SUM(D26,E26)</f>
        <v>400000</v>
      </c>
      <c r="E27" s="83"/>
      <c r="F27" s="74">
        <f>SUM(F26,G26)</f>
        <v>650000</v>
      </c>
      <c r="G27" s="83"/>
      <c r="H27" s="74">
        <f>SUM(H26,I26)</f>
        <v>-20000</v>
      </c>
      <c r="I27" s="76"/>
      <c r="J27" s="64">
        <f>SUM(D27:H27)</f>
        <v>1030000</v>
      </c>
      <c r="K27" s="37"/>
    </row>
    <row r="28" spans="3:11" ht="15.75" thickBot="1" x14ac:dyDescent="0.3">
      <c r="C28" s="85" t="s">
        <v>32</v>
      </c>
      <c r="D28" s="86"/>
      <c r="E28" s="87"/>
      <c r="F28" s="77">
        <v>200000</v>
      </c>
      <c r="G28" s="84"/>
      <c r="H28" s="77">
        <v>75000</v>
      </c>
      <c r="I28" s="79"/>
      <c r="J28" s="65">
        <f>SUM(F28,H28)</f>
        <v>275000</v>
      </c>
      <c r="K28" s="37"/>
    </row>
    <row r="29" spans="3:11" ht="15.75" thickBot="1" x14ac:dyDescent="0.3">
      <c r="C29" s="59" t="s">
        <v>33</v>
      </c>
      <c r="D29" s="71">
        <f>D27</f>
        <v>400000</v>
      </c>
      <c r="E29" s="102"/>
      <c r="F29" s="71">
        <f>F27-F28</f>
        <v>450000</v>
      </c>
      <c r="G29" s="102"/>
      <c r="H29" s="71">
        <f>H27-H28</f>
        <v>-95000</v>
      </c>
      <c r="I29" s="103"/>
      <c r="J29" s="62">
        <f>J27-J28</f>
        <v>755000</v>
      </c>
      <c r="K29" s="37"/>
    </row>
    <row r="30" spans="3:11" x14ac:dyDescent="0.25">
      <c r="C30" s="63" t="s">
        <v>34</v>
      </c>
      <c r="D30" s="74">
        <f>D29</f>
        <v>400000</v>
      </c>
      <c r="E30" s="83"/>
      <c r="F30" s="74">
        <f>SUM(F29,H29)</f>
        <v>355000</v>
      </c>
      <c r="G30" s="75"/>
      <c r="H30" s="75"/>
      <c r="I30" s="76"/>
      <c r="J30" s="64">
        <f>SUM(D30,F30)</f>
        <v>755000</v>
      </c>
      <c r="K30" s="37"/>
    </row>
    <row r="31" spans="3:11" ht="15.75" thickBot="1" x14ac:dyDescent="0.3">
      <c r="C31" s="52" t="s">
        <v>35</v>
      </c>
      <c r="D31" s="77">
        <v>250000</v>
      </c>
      <c r="E31" s="84"/>
      <c r="F31" s="77">
        <v>260000</v>
      </c>
      <c r="G31" s="78"/>
      <c r="H31" s="78"/>
      <c r="I31" s="79"/>
      <c r="J31" s="65">
        <f>SUM(D31,F31)</f>
        <v>510000</v>
      </c>
      <c r="K31" s="37"/>
    </row>
    <row r="32" spans="3:11" ht="15.75" thickBot="1" x14ac:dyDescent="0.3">
      <c r="C32" s="59" t="s">
        <v>36</v>
      </c>
      <c r="D32" s="71">
        <f>D30-D31</f>
        <v>150000</v>
      </c>
      <c r="E32" s="102"/>
      <c r="F32" s="71">
        <f>F30-F31</f>
        <v>95000</v>
      </c>
      <c r="G32" s="72"/>
      <c r="H32" s="72"/>
      <c r="I32" s="73"/>
      <c r="J32" s="62">
        <f>J30-J31</f>
        <v>245000</v>
      </c>
      <c r="K32" s="37"/>
    </row>
    <row r="33" spans="3:11" x14ac:dyDescent="0.25">
      <c r="C33" s="63" t="s">
        <v>37</v>
      </c>
      <c r="D33" s="74">
        <f>SUM(D32,F32)</f>
        <v>245000</v>
      </c>
      <c r="E33" s="75"/>
      <c r="F33" s="75"/>
      <c r="G33" s="75"/>
      <c r="H33" s="75"/>
      <c r="I33" s="76"/>
      <c r="J33" s="64">
        <f>D33</f>
        <v>245000</v>
      </c>
      <c r="K33" s="37"/>
    </row>
    <row r="34" spans="3:11" ht="15.75" thickBot="1" x14ac:dyDescent="0.3">
      <c r="C34" s="52" t="s">
        <v>38</v>
      </c>
      <c r="D34" s="77">
        <v>300000</v>
      </c>
      <c r="E34" s="78"/>
      <c r="F34" s="78"/>
      <c r="G34" s="78"/>
      <c r="H34" s="78"/>
      <c r="I34" s="79"/>
      <c r="J34" s="65">
        <f>D34</f>
        <v>300000</v>
      </c>
      <c r="K34" s="37"/>
    </row>
    <row r="35" spans="3:11" ht="16.5" thickTop="1" thickBot="1" x14ac:dyDescent="0.3">
      <c r="C35" s="66" t="s">
        <v>39</v>
      </c>
      <c r="D35" s="99">
        <f>D33-D34</f>
        <v>-55000</v>
      </c>
      <c r="E35" s="100"/>
      <c r="F35" s="100"/>
      <c r="G35" s="100"/>
      <c r="H35" s="100"/>
      <c r="I35" s="101"/>
      <c r="J35" s="67">
        <f>J33-J34</f>
        <v>-55000</v>
      </c>
      <c r="K35" s="37"/>
    </row>
    <row r="36" spans="3:11" x14ac:dyDescent="0.25">
      <c r="C36" s="37"/>
      <c r="D36" s="37"/>
      <c r="E36" s="37"/>
      <c r="F36" s="37"/>
      <c r="G36" s="37"/>
      <c r="H36" s="37"/>
      <c r="I36" s="37"/>
      <c r="J36" s="37"/>
      <c r="K36" s="37"/>
    </row>
  </sheetData>
  <mergeCells count="33">
    <mergeCell ref="F16:G16"/>
    <mergeCell ref="H16:I16"/>
    <mergeCell ref="D17:D18"/>
    <mergeCell ref="E17:E18"/>
    <mergeCell ref="F17:F18"/>
    <mergeCell ref="G17:G18"/>
    <mergeCell ref="H17:H18"/>
    <mergeCell ref="I17:I18"/>
    <mergeCell ref="D35:I35"/>
    <mergeCell ref="F29:G29"/>
    <mergeCell ref="H29:I29"/>
    <mergeCell ref="D32:E32"/>
    <mergeCell ref="D29:E29"/>
    <mergeCell ref="D30:E30"/>
    <mergeCell ref="F30:I30"/>
    <mergeCell ref="D31:E31"/>
    <mergeCell ref="F31:I31"/>
    <mergeCell ref="L13:N13"/>
    <mergeCell ref="D3:E3"/>
    <mergeCell ref="F32:I32"/>
    <mergeCell ref="D33:I33"/>
    <mergeCell ref="D34:I34"/>
    <mergeCell ref="J14:J18"/>
    <mergeCell ref="F27:G27"/>
    <mergeCell ref="D27:E27"/>
    <mergeCell ref="H27:I27"/>
    <mergeCell ref="F28:G28"/>
    <mergeCell ref="H28:I28"/>
    <mergeCell ref="C28:E28"/>
    <mergeCell ref="D14:I14"/>
    <mergeCell ref="C17:C18"/>
    <mergeCell ref="D15:E16"/>
    <mergeCell ref="F15:I15"/>
  </mergeCells>
  <pageMargins left="0.7" right="0.7" top="0.78740157499999996" bottom="0.78740157499999996" header="0.3" footer="0.3"/>
  <pageSetup paperSize="9" orientation="portrait" r:id="rId1"/>
  <ignoredErrors>
    <ignoredError sqref="J21 J24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Einstufige Deckungsbeitragsr.</vt:lpstr>
      <vt:lpstr>Mehrstufige Deckungsbeitragsr.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Prempin, Vladimir</cp:lastModifiedBy>
  <cp:lastPrinted>2010-05-27T16:46:21Z</cp:lastPrinted>
  <dcterms:created xsi:type="dcterms:W3CDTF">2009-12-31T20:07:45Z</dcterms:created>
  <dcterms:modified xsi:type="dcterms:W3CDTF">2015-04-10T06:49:57Z</dcterms:modified>
</cp:coreProperties>
</file>