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Mehrstufige Deckungsbeitragsr." sheetId="1" r:id="rId1"/>
    <sheet name="Brechnung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D28" i="2"/>
  <c r="M28" s="1"/>
  <c r="H25"/>
  <c r="D25"/>
  <c r="M25" s="1"/>
  <c r="J22"/>
  <c r="H22"/>
  <c r="F22"/>
  <c r="D22"/>
  <c r="M22" s="1"/>
  <c r="E19"/>
  <c r="F19"/>
  <c r="G19"/>
  <c r="H19"/>
  <c r="I19"/>
  <c r="J19"/>
  <c r="K19"/>
  <c r="L19"/>
  <c r="D19"/>
  <c r="M19" s="1"/>
  <c r="E17"/>
  <c r="F17"/>
  <c r="G17"/>
  <c r="H17"/>
  <c r="I17"/>
  <c r="J17"/>
  <c r="K17"/>
  <c r="L17"/>
  <c r="D17"/>
  <c r="M17" s="1"/>
  <c r="E16"/>
  <c r="F16"/>
  <c r="G16"/>
  <c r="H16"/>
  <c r="I16"/>
  <c r="J16"/>
  <c r="K16"/>
  <c r="L16"/>
  <c r="D16"/>
  <c r="M16" s="1"/>
  <c r="E14"/>
  <c r="F14"/>
  <c r="G14"/>
  <c r="H14"/>
  <c r="I14"/>
  <c r="J14"/>
  <c r="K14"/>
  <c r="L14"/>
  <c r="D14"/>
  <c r="M14" s="1"/>
  <c r="F13"/>
  <c r="F15" s="1"/>
  <c r="F18" s="1"/>
  <c r="F20" s="1"/>
  <c r="G13"/>
  <c r="G15" s="1"/>
  <c r="G18" s="1"/>
  <c r="G20" s="1"/>
  <c r="H13"/>
  <c r="H15" s="1"/>
  <c r="H18" s="1"/>
  <c r="H20" s="1"/>
  <c r="I13"/>
  <c r="I15" s="1"/>
  <c r="I18" s="1"/>
  <c r="I20" s="1"/>
  <c r="J13"/>
  <c r="J15" s="1"/>
  <c r="J18" s="1"/>
  <c r="J20" s="1"/>
  <c r="K13"/>
  <c r="K15" s="1"/>
  <c r="K18" s="1"/>
  <c r="K20" s="1"/>
  <c r="L13"/>
  <c r="L15" s="1"/>
  <c r="L18" s="1"/>
  <c r="L20" s="1"/>
  <c r="E13"/>
  <c r="E15" s="1"/>
  <c r="E18" s="1"/>
  <c r="E20" s="1"/>
  <c r="D13"/>
  <c r="D15" s="1"/>
  <c r="D18" s="1"/>
  <c r="D20" s="1"/>
  <c r="F21" l="1"/>
  <c r="F23" s="1"/>
  <c r="M13"/>
  <c r="M15"/>
  <c r="D21"/>
  <c r="M20"/>
  <c r="M18"/>
  <c r="J21"/>
  <c r="J23" s="1"/>
  <c r="H21"/>
  <c r="H23" s="1"/>
  <c r="H24" s="1"/>
  <c r="H26" s="1"/>
  <c r="D23" l="1"/>
  <c r="M21"/>
  <c r="D24" l="1"/>
  <c r="M23"/>
  <c r="D26" l="1"/>
  <c r="M24"/>
  <c r="M26" l="1"/>
  <c r="D27"/>
  <c r="D29" l="1"/>
  <c r="M29" s="1"/>
  <c r="M27"/>
</calcChain>
</file>

<file path=xl/sharedStrings.xml><?xml version="1.0" encoding="utf-8"?>
<sst xmlns="http://schemas.openxmlformats.org/spreadsheetml/2006/main" count="81" uniqueCount="52">
  <si>
    <t>Eingabefelder</t>
  </si>
  <si>
    <t>Ausgabefelder</t>
  </si>
  <si>
    <t>Alle Angaben und Formeln ohne Gewähr!</t>
  </si>
  <si>
    <t>© Controllinglexikon.de</t>
  </si>
  <si>
    <t>Mehrstufige Deckungsbeitragsrechnung</t>
  </si>
  <si>
    <t>Absatzmenge (kg)</t>
  </si>
  <si>
    <t>Rabatte (EUR)</t>
  </si>
  <si>
    <t>Preis (EUR/kg)</t>
  </si>
  <si>
    <t>Produkt A</t>
  </si>
  <si>
    <t>Produkt B</t>
  </si>
  <si>
    <t>Produkt C</t>
  </si>
  <si>
    <t>Aus der Kostenrechnung sind folgende Informationen bekannt:</t>
  </si>
  <si>
    <t>variable Materialkosten (EUR/kg)</t>
  </si>
  <si>
    <t>fixe Kosten (EUR)</t>
  </si>
  <si>
    <t>sonst. variable Kostn (EUR/kg)</t>
  </si>
  <si>
    <t>Bereich</t>
  </si>
  <si>
    <t>Produktgruppe</t>
  </si>
  <si>
    <t>Produkte</t>
  </si>
  <si>
    <t>Bereich 1</t>
  </si>
  <si>
    <t>Bereich 2</t>
  </si>
  <si>
    <t>Produkt D</t>
  </si>
  <si>
    <t>Produkt E</t>
  </si>
  <si>
    <t>Produkt F</t>
  </si>
  <si>
    <t>Produkt G</t>
  </si>
  <si>
    <t>Produkt H</t>
  </si>
  <si>
    <t>Produkt I</t>
  </si>
  <si>
    <t>Produktgruppen - Fixkosten</t>
  </si>
  <si>
    <t>Breichs - Fixkosten</t>
  </si>
  <si>
    <t>Produktgruppen</t>
  </si>
  <si>
    <t>Bereiche</t>
  </si>
  <si>
    <t>Unternehmens - Fiskosten</t>
  </si>
  <si>
    <t>Darüber hinaus fallen folgende fixe Kosten an:</t>
  </si>
  <si>
    <t>Unternehmen</t>
  </si>
  <si>
    <t>Musterunternehmen</t>
  </si>
  <si>
    <t>Umsatz</t>
  </si>
  <si>
    <t>Netto-Umsatz</t>
  </si>
  <si>
    <t>variable Materialkosten</t>
  </si>
  <si>
    <t>sonst. variable Kosten</t>
  </si>
  <si>
    <t>Deckungsbeitrag 1</t>
  </si>
  <si>
    <t>produktfixe Kosten</t>
  </si>
  <si>
    <t>Deckungsbeitrag 2</t>
  </si>
  <si>
    <t>Summe Deckungsbeitrag 2</t>
  </si>
  <si>
    <t>produktgruppenfixe Kosten</t>
  </si>
  <si>
    <t>Deckungsbeitrag 3</t>
  </si>
  <si>
    <t>Summe Deckungsbeitrag 3</t>
  </si>
  <si>
    <t>Deckungsbeitrag 4</t>
  </si>
  <si>
    <t>Summe Deckungsbeitrag 4</t>
  </si>
  <si>
    <t>Betriebsergebnis</t>
  </si>
  <si>
    <t>Gesamt</t>
  </si>
  <si>
    <t>bereichsfixe Kosten</t>
  </si>
  <si>
    <t>unternehmensfixe Kosten</t>
  </si>
  <si>
    <t>Das Unternehmen besteht aus vier Produktgruppen (11,12,21,22). Aus dem letzten Monat ergab sich folgende Verkaufsstatistik: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</si>
</sst>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indexed="9"/>
      <name val="Arial"/>
      <family val="2"/>
    </font>
    <font>
      <sz val="11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14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66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0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6" fillId="0" borderId="0" xfId="0" applyFont="1"/>
    <xf numFmtId="0" fontId="7" fillId="2" borderId="0" xfId="0" applyFont="1" applyFill="1"/>
    <xf numFmtId="0" fontId="6" fillId="3" borderId="0" xfId="0" applyFont="1" applyFill="1"/>
    <xf numFmtId="2" fontId="0" fillId="4" borderId="1" xfId="0" applyNumberFormat="1" applyFill="1" applyBorder="1"/>
    <xf numFmtId="4" fontId="0" fillId="4" borderId="1" xfId="0" applyNumberFormat="1" applyFill="1" applyBorder="1"/>
    <xf numFmtId="0" fontId="4" fillId="4" borderId="0" xfId="0" applyFont="1" applyFill="1" applyAlignment="1">
      <alignment horizontal="left"/>
    </xf>
    <xf numFmtId="0" fontId="4" fillId="4" borderId="0" xfId="0" applyFont="1" applyFill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5" xfId="0" applyFont="1" applyFill="1" applyBorder="1" applyAlignment="1"/>
    <xf numFmtId="0" fontId="1" fillId="5" borderId="6" xfId="0" applyFont="1" applyFill="1" applyBorder="1" applyAlignment="1"/>
    <xf numFmtId="0" fontId="1" fillId="5" borderId="7" xfId="0" applyFont="1" applyFill="1" applyBorder="1" applyAlignment="1"/>
    <xf numFmtId="0" fontId="1" fillId="5" borderId="5" xfId="0" applyFont="1" applyFill="1" applyBorder="1"/>
    <xf numFmtId="0" fontId="1" fillId="5" borderId="6" xfId="0" applyFont="1" applyFill="1" applyBorder="1"/>
    <xf numFmtId="0" fontId="1" fillId="5" borderId="7" xfId="0" applyFont="1" applyFill="1" applyBorder="1"/>
    <xf numFmtId="2" fontId="0" fillId="5" borderId="1" xfId="0" applyNumberFormat="1" applyFill="1" applyBorder="1" applyAlignment="1"/>
    <xf numFmtId="0" fontId="1" fillId="5" borderId="1" xfId="0" applyFont="1" applyFill="1" applyBorder="1" applyAlignment="1"/>
    <xf numFmtId="0" fontId="1" fillId="5" borderId="1" xfId="0" applyFont="1" applyFill="1" applyBorder="1"/>
    <xf numFmtId="0" fontId="1" fillId="5" borderId="1" xfId="0" applyFont="1" applyFill="1" applyBorder="1"/>
    <xf numFmtId="0" fontId="1" fillId="5" borderId="4" xfId="0" applyFont="1" applyFill="1" applyBorder="1" applyAlignment="1">
      <alignment horizontal="center" vertical="top"/>
    </xf>
    <xf numFmtId="0" fontId="1" fillId="5" borderId="2" xfId="0" applyFont="1" applyFill="1" applyBorder="1" applyAlignment="1">
      <alignment horizontal="center" vertical="top"/>
    </xf>
    <xf numFmtId="0" fontId="1" fillId="5" borderId="3" xfId="0" applyFont="1" applyFill="1" applyBorder="1" applyAlignment="1">
      <alignment horizontal="center" vertical="top"/>
    </xf>
    <xf numFmtId="4" fontId="0" fillId="3" borderId="1" xfId="0" applyNumberFormat="1" applyFill="1" applyBorder="1"/>
    <xf numFmtId="4" fontId="0" fillId="3" borderId="1" xfId="0" applyNumberFormat="1" applyFill="1" applyBorder="1" applyAlignment="1">
      <alignment horizontal="center"/>
    </xf>
    <xf numFmtId="0" fontId="1" fillId="0" borderId="0" xfId="0" applyFont="1"/>
  </cellXfs>
  <cellStyles count="2">
    <cellStyle name="Standard" xfId="0" builtinId="0"/>
    <cellStyle name="Standard 5" xfId="1"/>
  </cellStyles>
  <dxfs count="0"/>
  <tableStyles count="0" defaultTableStyle="TableStyleMedium9" defaultPivotStyle="PivotStyleLight16"/>
  <colors>
    <mruColors>
      <color rgb="FFFFFF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190501</xdr:colOff>
      <xdr:row>0</xdr:row>
      <xdr:rowOff>104775</xdr:rowOff>
    </xdr:from>
    <xdr:to>
      <xdr:col>7</xdr:col>
      <xdr:colOff>371475</xdr:colOff>
      <xdr:row>0</xdr:row>
      <xdr:rowOff>466725</xdr:rowOff>
    </xdr:to>
    <xdr:pic>
      <xdr:nvPicPr>
        <xdr:cNvPr id="2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1" y="104775"/>
          <a:ext cx="5514974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209550</xdr:colOff>
      <xdr:row>0</xdr:row>
      <xdr:rowOff>95250</xdr:rowOff>
    </xdr:from>
    <xdr:to>
      <xdr:col>13</xdr:col>
      <xdr:colOff>647700</xdr:colOff>
      <xdr:row>0</xdr:row>
      <xdr:rowOff>466724</xdr:rowOff>
    </xdr:to>
    <xdr:pic>
      <xdr:nvPicPr>
        <xdr:cNvPr id="4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115550" y="95250"/>
          <a:ext cx="438150" cy="371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190501</xdr:colOff>
      <xdr:row>0</xdr:row>
      <xdr:rowOff>104775</xdr:rowOff>
    </xdr:from>
    <xdr:to>
      <xdr:col>6</xdr:col>
      <xdr:colOff>533400</xdr:colOff>
      <xdr:row>0</xdr:row>
      <xdr:rowOff>438150</xdr:rowOff>
    </xdr:to>
    <xdr:pic>
      <xdr:nvPicPr>
        <xdr:cNvPr id="2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1" y="104775"/>
          <a:ext cx="4914899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209550</xdr:colOff>
      <xdr:row>0</xdr:row>
      <xdr:rowOff>95250</xdr:rowOff>
    </xdr:from>
    <xdr:to>
      <xdr:col>13</xdr:col>
      <xdr:colOff>647700</xdr:colOff>
      <xdr:row>0</xdr:row>
      <xdr:rowOff>476250</xdr:rowOff>
    </xdr:to>
    <xdr:pic>
      <xdr:nvPicPr>
        <xdr:cNvPr id="3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115550" y="95250"/>
          <a:ext cx="4381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8"/>
  <sheetViews>
    <sheetView tabSelected="1" workbookViewId="0">
      <selection activeCell="F39" sqref="F39"/>
    </sheetView>
  </sheetViews>
  <sheetFormatPr baseColWidth="10" defaultRowHeight="15"/>
  <sheetData>
    <row r="1" spans="1:14" ht="43.5" customHeight="1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</row>
    <row r="2" spans="1:14">
      <c r="A2" s="8" t="s">
        <v>0</v>
      </c>
      <c r="B2" s="8"/>
      <c r="C2" s="8"/>
      <c r="D2" s="9"/>
      <c r="E2" s="5" t="s">
        <v>1</v>
      </c>
      <c r="F2" s="5"/>
      <c r="G2" s="3"/>
      <c r="H2" s="3"/>
      <c r="I2" s="3" t="s">
        <v>2</v>
      </c>
      <c r="J2" s="3"/>
      <c r="K2" s="3"/>
      <c r="L2" s="3"/>
      <c r="M2" s="3" t="s">
        <v>3</v>
      </c>
      <c r="N2" s="3"/>
    </row>
    <row r="5" spans="1:14" ht="18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8" spans="1:14">
      <c r="A8" s="29" t="s">
        <v>51</v>
      </c>
      <c r="B8" s="29"/>
      <c r="C8" s="29"/>
      <c r="D8" s="29"/>
      <c r="E8" s="29"/>
      <c r="F8" s="29"/>
      <c r="G8" s="29"/>
      <c r="H8" s="29"/>
      <c r="I8" s="29"/>
      <c r="J8" s="29"/>
    </row>
    <row r="11" spans="1:14">
      <c r="A11" s="14" t="s">
        <v>15</v>
      </c>
      <c r="B11" s="15"/>
      <c r="C11" s="16"/>
      <c r="D11" s="13" t="s">
        <v>18</v>
      </c>
      <c r="E11" s="13"/>
      <c r="F11" s="13"/>
      <c r="G11" s="13"/>
      <c r="H11" s="13" t="s">
        <v>19</v>
      </c>
      <c r="I11" s="13"/>
      <c r="J11" s="13"/>
      <c r="K11" s="13"/>
      <c r="L11" s="13"/>
    </row>
    <row r="12" spans="1:14">
      <c r="A12" s="17" t="s">
        <v>16</v>
      </c>
      <c r="B12" s="18"/>
      <c r="C12" s="19"/>
      <c r="D12" s="13">
        <v>11</v>
      </c>
      <c r="E12" s="13"/>
      <c r="F12" s="13">
        <v>12</v>
      </c>
      <c r="G12" s="13"/>
      <c r="H12" s="13">
        <v>21</v>
      </c>
      <c r="I12" s="13"/>
      <c r="J12" s="13">
        <v>22</v>
      </c>
      <c r="K12" s="13"/>
      <c r="L12" s="13"/>
    </row>
    <row r="13" spans="1:14">
      <c r="A13" s="14" t="s">
        <v>17</v>
      </c>
      <c r="B13" s="15"/>
      <c r="C13" s="16"/>
      <c r="D13" s="10" t="s">
        <v>8</v>
      </c>
      <c r="E13" s="10" t="s">
        <v>9</v>
      </c>
      <c r="F13" s="11" t="s">
        <v>10</v>
      </c>
      <c r="G13" s="12" t="s">
        <v>20</v>
      </c>
      <c r="H13" s="12" t="s">
        <v>21</v>
      </c>
      <c r="I13" s="12" t="s">
        <v>22</v>
      </c>
      <c r="J13" s="12" t="s">
        <v>23</v>
      </c>
      <c r="K13" s="12" t="s">
        <v>24</v>
      </c>
      <c r="L13" s="12" t="s">
        <v>25</v>
      </c>
    </row>
    <row r="14" spans="1:14">
      <c r="A14" s="14" t="s">
        <v>7</v>
      </c>
      <c r="B14" s="15"/>
      <c r="C14" s="16"/>
      <c r="D14" s="6">
        <v>2</v>
      </c>
      <c r="E14" s="6">
        <v>2</v>
      </c>
      <c r="F14" s="6">
        <v>3</v>
      </c>
      <c r="G14" s="6">
        <v>4</v>
      </c>
      <c r="H14" s="6">
        <v>2</v>
      </c>
      <c r="I14" s="6">
        <v>3</v>
      </c>
      <c r="J14" s="6">
        <v>2</v>
      </c>
      <c r="K14" s="6">
        <v>4</v>
      </c>
      <c r="L14" s="6">
        <v>5</v>
      </c>
    </row>
    <row r="15" spans="1:14">
      <c r="A15" s="14" t="s">
        <v>5</v>
      </c>
      <c r="B15" s="15"/>
      <c r="C15" s="16"/>
      <c r="D15" s="7">
        <v>60000</v>
      </c>
      <c r="E15" s="7">
        <v>70000</v>
      </c>
      <c r="F15" s="7">
        <v>60000</v>
      </c>
      <c r="G15" s="7">
        <v>20000</v>
      </c>
      <c r="H15" s="7">
        <v>10000</v>
      </c>
      <c r="I15" s="7">
        <v>35000</v>
      </c>
      <c r="J15" s="7">
        <v>30000</v>
      </c>
      <c r="K15" s="7">
        <v>40000</v>
      </c>
      <c r="L15" s="7">
        <v>15000</v>
      </c>
    </row>
    <row r="16" spans="1:14">
      <c r="A16" s="14" t="s">
        <v>6</v>
      </c>
      <c r="B16" s="15"/>
      <c r="C16" s="16"/>
      <c r="D16" s="7">
        <v>6000</v>
      </c>
      <c r="E16" s="7">
        <v>9000</v>
      </c>
      <c r="F16" s="7">
        <v>2000</v>
      </c>
      <c r="G16" s="7">
        <v>1000</v>
      </c>
      <c r="H16" s="7">
        <v>1000</v>
      </c>
      <c r="I16" s="7">
        <v>3000</v>
      </c>
      <c r="J16" s="7">
        <v>2000</v>
      </c>
      <c r="K16" s="7">
        <v>5000</v>
      </c>
      <c r="L16" s="7">
        <v>1500</v>
      </c>
    </row>
    <row r="19" spans="1:12">
      <c r="A19" s="29" t="s">
        <v>11</v>
      </c>
      <c r="B19" s="29"/>
      <c r="C19" s="29"/>
      <c r="D19" s="29"/>
      <c r="E19" s="29"/>
    </row>
    <row r="22" spans="1:12">
      <c r="A22" s="20"/>
      <c r="B22" s="20"/>
      <c r="C22" s="20"/>
      <c r="D22" s="10" t="s">
        <v>8</v>
      </c>
      <c r="E22" s="10" t="s">
        <v>9</v>
      </c>
      <c r="F22" s="10" t="s">
        <v>10</v>
      </c>
      <c r="G22" s="10" t="s">
        <v>20</v>
      </c>
      <c r="H22" s="10" t="s">
        <v>21</v>
      </c>
      <c r="I22" s="10" t="s">
        <v>22</v>
      </c>
      <c r="J22" s="10" t="s">
        <v>23</v>
      </c>
      <c r="K22" s="10" t="s">
        <v>24</v>
      </c>
      <c r="L22" s="10" t="s">
        <v>25</v>
      </c>
    </row>
    <row r="23" spans="1:12">
      <c r="A23" s="21" t="s">
        <v>12</v>
      </c>
      <c r="B23" s="21"/>
      <c r="C23" s="21"/>
      <c r="D23" s="6">
        <v>0.4</v>
      </c>
      <c r="E23" s="6">
        <v>0.4</v>
      </c>
      <c r="F23" s="6">
        <v>1</v>
      </c>
      <c r="G23" s="6">
        <v>1.6</v>
      </c>
      <c r="H23" s="6">
        <v>1</v>
      </c>
      <c r="I23" s="6">
        <v>1.2</v>
      </c>
      <c r="J23" s="6">
        <v>0.5</v>
      </c>
      <c r="K23" s="6">
        <v>1.7</v>
      </c>
      <c r="L23" s="6">
        <v>2</v>
      </c>
    </row>
    <row r="24" spans="1:12">
      <c r="A24" s="21" t="s">
        <v>14</v>
      </c>
      <c r="B24" s="21"/>
      <c r="C24" s="21"/>
      <c r="D24" s="6">
        <v>0.3</v>
      </c>
      <c r="E24" s="6">
        <v>0.3</v>
      </c>
      <c r="F24" s="6">
        <v>0.1</v>
      </c>
      <c r="G24" s="6">
        <v>0.7</v>
      </c>
      <c r="H24" s="6">
        <v>0.1</v>
      </c>
      <c r="I24" s="6">
        <v>0.6</v>
      </c>
      <c r="J24" s="6">
        <v>0.2</v>
      </c>
      <c r="K24" s="6">
        <v>0.75</v>
      </c>
      <c r="L24" s="6">
        <v>0.8</v>
      </c>
    </row>
    <row r="25" spans="1:12">
      <c r="A25" s="21" t="s">
        <v>13</v>
      </c>
      <c r="B25" s="21"/>
      <c r="C25" s="21"/>
      <c r="D25" s="7">
        <v>12800</v>
      </c>
      <c r="E25" s="7">
        <v>11200</v>
      </c>
      <c r="F25" s="7">
        <v>45000</v>
      </c>
      <c r="G25" s="7">
        <v>22000</v>
      </c>
      <c r="H25" s="7">
        <v>10000</v>
      </c>
      <c r="I25" s="7">
        <v>28500</v>
      </c>
      <c r="J25" s="7">
        <v>15400</v>
      </c>
      <c r="K25" s="7">
        <v>20000</v>
      </c>
      <c r="L25" s="7">
        <v>25600</v>
      </c>
    </row>
    <row r="27" spans="1:12">
      <c r="A27" s="29" t="s">
        <v>31</v>
      </c>
      <c r="B27" s="29"/>
      <c r="C27" s="29"/>
      <c r="D27" s="29"/>
    </row>
    <row r="30" spans="1:12">
      <c r="A30" s="22" t="s">
        <v>28</v>
      </c>
      <c r="B30" s="22"/>
      <c r="C30" s="22"/>
      <c r="D30" s="10">
        <v>11</v>
      </c>
      <c r="E30" s="10">
        <v>12</v>
      </c>
      <c r="F30" s="10">
        <v>21</v>
      </c>
      <c r="G30" s="10">
        <v>22</v>
      </c>
    </row>
    <row r="31" spans="1:12">
      <c r="A31" s="22" t="s">
        <v>26</v>
      </c>
      <c r="B31" s="22"/>
      <c r="C31" s="22"/>
      <c r="D31" s="7">
        <v>4000</v>
      </c>
      <c r="E31" s="7">
        <v>12500</v>
      </c>
      <c r="F31" s="7">
        <v>6000</v>
      </c>
      <c r="G31" s="7">
        <v>15000</v>
      </c>
    </row>
    <row r="34" spans="1:5">
      <c r="A34" s="22" t="s">
        <v>29</v>
      </c>
      <c r="B34" s="22"/>
      <c r="C34" s="22"/>
      <c r="D34" s="10">
        <v>1</v>
      </c>
      <c r="E34" s="10">
        <v>2</v>
      </c>
    </row>
    <row r="35" spans="1:5">
      <c r="A35" s="22" t="s">
        <v>27</v>
      </c>
      <c r="B35" s="22"/>
      <c r="C35" s="22"/>
      <c r="D35" s="7">
        <v>20500</v>
      </c>
      <c r="E35" s="7">
        <v>23000</v>
      </c>
    </row>
    <row r="38" spans="1:5">
      <c r="A38" s="23" t="s">
        <v>30</v>
      </c>
      <c r="B38" s="23"/>
      <c r="C38" s="23"/>
      <c r="D38" s="7">
        <v>60000</v>
      </c>
    </row>
  </sheetData>
  <mergeCells count="24">
    <mergeCell ref="A16:C16"/>
    <mergeCell ref="A8:J8"/>
    <mergeCell ref="A19:E19"/>
    <mergeCell ref="A27:D27"/>
    <mergeCell ref="A30:C30"/>
    <mergeCell ref="A31:C31"/>
    <mergeCell ref="A34:C34"/>
    <mergeCell ref="A35:C35"/>
    <mergeCell ref="A22:C22"/>
    <mergeCell ref="A23:C23"/>
    <mergeCell ref="A24:C24"/>
    <mergeCell ref="A25:C25"/>
    <mergeCell ref="D12:E12"/>
    <mergeCell ref="F12:G12"/>
    <mergeCell ref="H12:I12"/>
    <mergeCell ref="J12:L12"/>
    <mergeCell ref="D11:G11"/>
    <mergeCell ref="H11:L11"/>
    <mergeCell ref="A2:C2"/>
    <mergeCell ref="A15:C15"/>
    <mergeCell ref="A14:C14"/>
    <mergeCell ref="A13:C13"/>
    <mergeCell ref="A11:C11"/>
    <mergeCell ref="A12:C12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9"/>
  <sheetViews>
    <sheetView workbookViewId="0">
      <selection activeCell="A31" sqref="A31"/>
    </sheetView>
  </sheetViews>
  <sheetFormatPr baseColWidth="10" defaultRowHeight="15"/>
  <sheetData>
    <row r="1" spans="1:14" ht="42.75" customHeight="1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</row>
    <row r="2" spans="1:14">
      <c r="A2" s="8" t="s">
        <v>0</v>
      </c>
      <c r="B2" s="8"/>
      <c r="C2" s="8"/>
      <c r="D2" s="9"/>
      <c r="E2" s="5" t="s">
        <v>1</v>
      </c>
      <c r="F2" s="5"/>
      <c r="G2" s="3"/>
      <c r="H2" s="3"/>
      <c r="I2" s="3" t="s">
        <v>2</v>
      </c>
      <c r="J2" s="3"/>
      <c r="K2" s="3"/>
      <c r="L2" s="3"/>
      <c r="M2" s="3" t="s">
        <v>3</v>
      </c>
      <c r="N2" s="3"/>
    </row>
    <row r="5" spans="1:14" ht="18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</row>
    <row r="9" spans="1:14">
      <c r="A9" s="22" t="s">
        <v>32</v>
      </c>
      <c r="B9" s="22"/>
      <c r="C9" s="22"/>
      <c r="D9" s="13" t="s">
        <v>33</v>
      </c>
      <c r="E9" s="13"/>
      <c r="F9" s="13"/>
      <c r="G9" s="13"/>
      <c r="H9" s="13"/>
      <c r="I9" s="13"/>
      <c r="J9" s="13"/>
      <c r="K9" s="13"/>
      <c r="L9" s="13"/>
      <c r="M9" s="24" t="s">
        <v>48</v>
      </c>
    </row>
    <row r="10" spans="1:14">
      <c r="A10" s="21" t="s">
        <v>15</v>
      </c>
      <c r="B10" s="21"/>
      <c r="C10" s="21"/>
      <c r="D10" s="13" t="s">
        <v>18</v>
      </c>
      <c r="E10" s="13"/>
      <c r="F10" s="13"/>
      <c r="G10" s="13"/>
      <c r="H10" s="13" t="s">
        <v>19</v>
      </c>
      <c r="I10" s="13"/>
      <c r="J10" s="13"/>
      <c r="K10" s="13"/>
      <c r="L10" s="13"/>
      <c r="M10" s="25"/>
    </row>
    <row r="11" spans="1:14">
      <c r="A11" s="22" t="s">
        <v>16</v>
      </c>
      <c r="B11" s="22"/>
      <c r="C11" s="22"/>
      <c r="D11" s="13">
        <v>11</v>
      </c>
      <c r="E11" s="13"/>
      <c r="F11" s="13">
        <v>12</v>
      </c>
      <c r="G11" s="13"/>
      <c r="H11" s="13">
        <v>21</v>
      </c>
      <c r="I11" s="13"/>
      <c r="J11" s="13">
        <v>22</v>
      </c>
      <c r="K11" s="13"/>
      <c r="L11" s="13"/>
      <c r="M11" s="25"/>
    </row>
    <row r="12" spans="1:14">
      <c r="A12" s="21" t="s">
        <v>17</v>
      </c>
      <c r="B12" s="21"/>
      <c r="C12" s="21"/>
      <c r="D12" s="10" t="s">
        <v>8</v>
      </c>
      <c r="E12" s="10" t="s">
        <v>9</v>
      </c>
      <c r="F12" s="11" t="s">
        <v>10</v>
      </c>
      <c r="G12" s="12" t="s">
        <v>20</v>
      </c>
      <c r="H12" s="12" t="s">
        <v>21</v>
      </c>
      <c r="I12" s="12" t="s">
        <v>22</v>
      </c>
      <c r="J12" s="12" t="s">
        <v>23</v>
      </c>
      <c r="K12" s="12" t="s">
        <v>24</v>
      </c>
      <c r="L12" s="12" t="s">
        <v>25</v>
      </c>
      <c r="M12" s="26"/>
    </row>
    <row r="13" spans="1:14">
      <c r="A13" s="21" t="s">
        <v>34</v>
      </c>
      <c r="B13" s="21"/>
      <c r="C13" s="21"/>
      <c r="D13" s="27">
        <f>'Mehrstufige Deckungsbeitragsr.'!D14*'Mehrstufige Deckungsbeitragsr.'!D15</f>
        <v>120000</v>
      </c>
      <c r="E13" s="27">
        <f>'Mehrstufige Deckungsbeitragsr.'!E14*'Mehrstufige Deckungsbeitragsr.'!E15</f>
        <v>140000</v>
      </c>
      <c r="F13" s="27">
        <f>'Mehrstufige Deckungsbeitragsr.'!F14*'Mehrstufige Deckungsbeitragsr.'!F15</f>
        <v>180000</v>
      </c>
      <c r="G13" s="27">
        <f>'Mehrstufige Deckungsbeitragsr.'!G14*'Mehrstufige Deckungsbeitragsr.'!G15</f>
        <v>80000</v>
      </c>
      <c r="H13" s="27">
        <f>'Mehrstufige Deckungsbeitragsr.'!H14*'Mehrstufige Deckungsbeitragsr.'!H15</f>
        <v>20000</v>
      </c>
      <c r="I13" s="27">
        <f>'Mehrstufige Deckungsbeitragsr.'!I14*'Mehrstufige Deckungsbeitragsr.'!I15</f>
        <v>105000</v>
      </c>
      <c r="J13" s="27">
        <f>'Mehrstufige Deckungsbeitragsr.'!J14*'Mehrstufige Deckungsbeitragsr.'!J15</f>
        <v>60000</v>
      </c>
      <c r="K13" s="27">
        <f>'Mehrstufige Deckungsbeitragsr.'!K14*'Mehrstufige Deckungsbeitragsr.'!K15</f>
        <v>160000</v>
      </c>
      <c r="L13" s="27">
        <f>'Mehrstufige Deckungsbeitragsr.'!L14*'Mehrstufige Deckungsbeitragsr.'!L15</f>
        <v>75000</v>
      </c>
      <c r="M13" s="27">
        <f>SUM(D13:L13)</f>
        <v>940000</v>
      </c>
    </row>
    <row r="14" spans="1:14">
      <c r="A14" s="21" t="s">
        <v>6</v>
      </c>
      <c r="B14" s="21"/>
      <c r="C14" s="21"/>
      <c r="D14" s="27">
        <f>'Mehrstufige Deckungsbeitragsr.'!D16</f>
        <v>6000</v>
      </c>
      <c r="E14" s="27">
        <f>'Mehrstufige Deckungsbeitragsr.'!E16</f>
        <v>9000</v>
      </c>
      <c r="F14" s="27">
        <f>'Mehrstufige Deckungsbeitragsr.'!F16</f>
        <v>2000</v>
      </c>
      <c r="G14" s="27">
        <f>'Mehrstufige Deckungsbeitragsr.'!G16</f>
        <v>1000</v>
      </c>
      <c r="H14" s="27">
        <f>'Mehrstufige Deckungsbeitragsr.'!H16</f>
        <v>1000</v>
      </c>
      <c r="I14" s="27">
        <f>'Mehrstufige Deckungsbeitragsr.'!I16</f>
        <v>3000</v>
      </c>
      <c r="J14" s="27">
        <f>'Mehrstufige Deckungsbeitragsr.'!J16</f>
        <v>2000</v>
      </c>
      <c r="K14" s="27">
        <f>'Mehrstufige Deckungsbeitragsr.'!K16</f>
        <v>5000</v>
      </c>
      <c r="L14" s="27">
        <f>'Mehrstufige Deckungsbeitragsr.'!L16</f>
        <v>1500</v>
      </c>
      <c r="M14" s="27">
        <f>SUM(D14:L14)</f>
        <v>30500</v>
      </c>
    </row>
    <row r="15" spans="1:14">
      <c r="A15" s="21" t="s">
        <v>35</v>
      </c>
      <c r="B15" s="21"/>
      <c r="C15" s="21"/>
      <c r="D15" s="27">
        <f>D13-D14</f>
        <v>114000</v>
      </c>
      <c r="E15" s="27">
        <f t="shared" ref="E15:L15" si="0">E13-E14</f>
        <v>131000</v>
      </c>
      <c r="F15" s="27">
        <f t="shared" si="0"/>
        <v>178000</v>
      </c>
      <c r="G15" s="27">
        <f t="shared" si="0"/>
        <v>79000</v>
      </c>
      <c r="H15" s="27">
        <f t="shared" si="0"/>
        <v>19000</v>
      </c>
      <c r="I15" s="27">
        <f t="shared" si="0"/>
        <v>102000</v>
      </c>
      <c r="J15" s="27">
        <f t="shared" si="0"/>
        <v>58000</v>
      </c>
      <c r="K15" s="27">
        <f t="shared" si="0"/>
        <v>155000</v>
      </c>
      <c r="L15" s="27">
        <f t="shared" si="0"/>
        <v>73500</v>
      </c>
      <c r="M15" s="27">
        <f>SUM(D15:L15)</f>
        <v>909500</v>
      </c>
    </row>
    <row r="16" spans="1:14">
      <c r="A16" s="22" t="s">
        <v>36</v>
      </c>
      <c r="B16" s="22"/>
      <c r="C16" s="22"/>
      <c r="D16" s="27">
        <f>'Mehrstufige Deckungsbeitragsr.'!D23*'Mehrstufige Deckungsbeitragsr.'!D15</f>
        <v>24000</v>
      </c>
      <c r="E16" s="27">
        <f>'Mehrstufige Deckungsbeitragsr.'!E23*'Mehrstufige Deckungsbeitragsr.'!E15</f>
        <v>28000</v>
      </c>
      <c r="F16" s="27">
        <f>'Mehrstufige Deckungsbeitragsr.'!F23*'Mehrstufige Deckungsbeitragsr.'!F15</f>
        <v>60000</v>
      </c>
      <c r="G16" s="27">
        <f>'Mehrstufige Deckungsbeitragsr.'!G23*'Mehrstufige Deckungsbeitragsr.'!G15</f>
        <v>32000</v>
      </c>
      <c r="H16" s="27">
        <f>'Mehrstufige Deckungsbeitragsr.'!H23*'Mehrstufige Deckungsbeitragsr.'!H15</f>
        <v>10000</v>
      </c>
      <c r="I16" s="27">
        <f>'Mehrstufige Deckungsbeitragsr.'!I23*'Mehrstufige Deckungsbeitragsr.'!I15</f>
        <v>42000</v>
      </c>
      <c r="J16" s="27">
        <f>'Mehrstufige Deckungsbeitragsr.'!J23*'Mehrstufige Deckungsbeitragsr.'!J15</f>
        <v>15000</v>
      </c>
      <c r="K16" s="27">
        <f>'Mehrstufige Deckungsbeitragsr.'!K23*'Mehrstufige Deckungsbeitragsr.'!K15</f>
        <v>68000</v>
      </c>
      <c r="L16" s="27">
        <f>'Mehrstufige Deckungsbeitragsr.'!L23*'Mehrstufige Deckungsbeitragsr.'!L15</f>
        <v>30000</v>
      </c>
      <c r="M16" s="27">
        <f t="shared" ref="M16:M20" si="1">SUM(D16:L16)</f>
        <v>309000</v>
      </c>
    </row>
    <row r="17" spans="1:13">
      <c r="A17" s="22" t="s">
        <v>37</v>
      </c>
      <c r="B17" s="22"/>
      <c r="C17" s="22"/>
      <c r="D17" s="27">
        <f>'Mehrstufige Deckungsbeitragsr.'!D24*'Mehrstufige Deckungsbeitragsr.'!D15</f>
        <v>18000</v>
      </c>
      <c r="E17" s="27">
        <f>'Mehrstufige Deckungsbeitragsr.'!E24*'Mehrstufige Deckungsbeitragsr.'!E15</f>
        <v>21000</v>
      </c>
      <c r="F17" s="27">
        <f>'Mehrstufige Deckungsbeitragsr.'!F24*'Mehrstufige Deckungsbeitragsr.'!F15</f>
        <v>6000</v>
      </c>
      <c r="G17" s="27">
        <f>'Mehrstufige Deckungsbeitragsr.'!G24*'Mehrstufige Deckungsbeitragsr.'!G15</f>
        <v>14000</v>
      </c>
      <c r="H17" s="27">
        <f>'Mehrstufige Deckungsbeitragsr.'!H24*'Mehrstufige Deckungsbeitragsr.'!H15</f>
        <v>1000</v>
      </c>
      <c r="I17" s="27">
        <f>'Mehrstufige Deckungsbeitragsr.'!I24*'Mehrstufige Deckungsbeitragsr.'!I15</f>
        <v>21000</v>
      </c>
      <c r="J17" s="27">
        <f>'Mehrstufige Deckungsbeitragsr.'!J24*'Mehrstufige Deckungsbeitragsr.'!J15</f>
        <v>6000</v>
      </c>
      <c r="K17" s="27">
        <f>'Mehrstufige Deckungsbeitragsr.'!K24*'Mehrstufige Deckungsbeitragsr.'!K15</f>
        <v>30000</v>
      </c>
      <c r="L17" s="27">
        <f>'Mehrstufige Deckungsbeitragsr.'!L24*'Mehrstufige Deckungsbeitragsr.'!L15</f>
        <v>12000</v>
      </c>
      <c r="M17" s="27">
        <f t="shared" si="1"/>
        <v>129000</v>
      </c>
    </row>
    <row r="18" spans="1:13">
      <c r="A18" s="22" t="s">
        <v>38</v>
      </c>
      <c r="B18" s="22"/>
      <c r="C18" s="22"/>
      <c r="D18" s="27">
        <f>D15-(D16+D17)</f>
        <v>72000</v>
      </c>
      <c r="E18" s="27">
        <f t="shared" ref="E18:L18" si="2">E15-(E16+E17)</f>
        <v>82000</v>
      </c>
      <c r="F18" s="27">
        <f t="shared" si="2"/>
        <v>112000</v>
      </c>
      <c r="G18" s="27">
        <f t="shared" si="2"/>
        <v>33000</v>
      </c>
      <c r="H18" s="27">
        <f t="shared" si="2"/>
        <v>8000</v>
      </c>
      <c r="I18" s="27">
        <f t="shared" si="2"/>
        <v>39000</v>
      </c>
      <c r="J18" s="27">
        <f t="shared" si="2"/>
        <v>37000</v>
      </c>
      <c r="K18" s="27">
        <f t="shared" si="2"/>
        <v>57000</v>
      </c>
      <c r="L18" s="27">
        <f t="shared" si="2"/>
        <v>31500</v>
      </c>
      <c r="M18" s="27">
        <f>SUM(D18:L18)</f>
        <v>471500</v>
      </c>
    </row>
    <row r="19" spans="1:13">
      <c r="A19" s="22" t="s">
        <v>39</v>
      </c>
      <c r="B19" s="22"/>
      <c r="C19" s="22"/>
      <c r="D19" s="27">
        <f>'Mehrstufige Deckungsbeitragsr.'!D25</f>
        <v>12800</v>
      </c>
      <c r="E19" s="27">
        <f>'Mehrstufige Deckungsbeitragsr.'!E25</f>
        <v>11200</v>
      </c>
      <c r="F19" s="27">
        <f>'Mehrstufige Deckungsbeitragsr.'!F25</f>
        <v>45000</v>
      </c>
      <c r="G19" s="27">
        <f>'Mehrstufige Deckungsbeitragsr.'!G25</f>
        <v>22000</v>
      </c>
      <c r="H19" s="27">
        <f>'Mehrstufige Deckungsbeitragsr.'!H25</f>
        <v>10000</v>
      </c>
      <c r="I19" s="27">
        <f>'Mehrstufige Deckungsbeitragsr.'!I25</f>
        <v>28500</v>
      </c>
      <c r="J19" s="27">
        <f>'Mehrstufige Deckungsbeitragsr.'!J25</f>
        <v>15400</v>
      </c>
      <c r="K19" s="27">
        <f>'Mehrstufige Deckungsbeitragsr.'!K25</f>
        <v>20000</v>
      </c>
      <c r="L19" s="27">
        <f>'Mehrstufige Deckungsbeitragsr.'!L25</f>
        <v>25600</v>
      </c>
      <c r="M19" s="27">
        <f t="shared" si="1"/>
        <v>190500</v>
      </c>
    </row>
    <row r="20" spans="1:13">
      <c r="A20" s="22" t="s">
        <v>40</v>
      </c>
      <c r="B20" s="22"/>
      <c r="C20" s="22"/>
      <c r="D20" s="27">
        <f>D18-D19</f>
        <v>59200</v>
      </c>
      <c r="E20" s="27">
        <f t="shared" ref="E20:L20" si="3">E18-E19</f>
        <v>70800</v>
      </c>
      <c r="F20" s="27">
        <f t="shared" si="3"/>
        <v>67000</v>
      </c>
      <c r="G20" s="27">
        <f t="shared" si="3"/>
        <v>11000</v>
      </c>
      <c r="H20" s="27">
        <f t="shared" si="3"/>
        <v>-2000</v>
      </c>
      <c r="I20" s="27">
        <f t="shared" si="3"/>
        <v>10500</v>
      </c>
      <c r="J20" s="27">
        <f t="shared" si="3"/>
        <v>21600</v>
      </c>
      <c r="K20" s="27">
        <f t="shared" si="3"/>
        <v>37000</v>
      </c>
      <c r="L20" s="27">
        <f t="shared" si="3"/>
        <v>5900</v>
      </c>
      <c r="M20" s="27">
        <f t="shared" si="1"/>
        <v>281000</v>
      </c>
    </row>
    <row r="21" spans="1:13">
      <c r="A21" s="22" t="s">
        <v>41</v>
      </c>
      <c r="B21" s="22"/>
      <c r="C21" s="22"/>
      <c r="D21" s="28">
        <f>D20+E20</f>
        <v>130000</v>
      </c>
      <c r="E21" s="28"/>
      <c r="F21" s="28">
        <f>F20+G20</f>
        <v>78000</v>
      </c>
      <c r="G21" s="28"/>
      <c r="H21" s="28">
        <f>H20+I20</f>
        <v>8500</v>
      </c>
      <c r="I21" s="28"/>
      <c r="J21" s="28">
        <f>J20+K20+L20</f>
        <v>64500</v>
      </c>
      <c r="K21" s="28"/>
      <c r="L21" s="28"/>
      <c r="M21" s="27">
        <f>SUM(D21:L21)</f>
        <v>281000</v>
      </c>
    </row>
    <row r="22" spans="1:13">
      <c r="A22" s="22" t="s">
        <v>42</v>
      </c>
      <c r="B22" s="22"/>
      <c r="C22" s="22"/>
      <c r="D22" s="28">
        <f>'Mehrstufige Deckungsbeitragsr.'!D31</f>
        <v>4000</v>
      </c>
      <c r="E22" s="28"/>
      <c r="F22" s="28">
        <f>'Mehrstufige Deckungsbeitragsr.'!E31</f>
        <v>12500</v>
      </c>
      <c r="G22" s="28"/>
      <c r="H22" s="28">
        <f>'Mehrstufige Deckungsbeitragsr.'!F31</f>
        <v>6000</v>
      </c>
      <c r="I22" s="28"/>
      <c r="J22" s="28">
        <f>'Mehrstufige Deckungsbeitragsr.'!G31</f>
        <v>15000</v>
      </c>
      <c r="K22" s="28"/>
      <c r="L22" s="28"/>
      <c r="M22" s="27">
        <f t="shared" ref="M22:M29" si="4">SUM(D22:L22)</f>
        <v>37500</v>
      </c>
    </row>
    <row r="23" spans="1:13">
      <c r="A23" s="22" t="s">
        <v>43</v>
      </c>
      <c r="B23" s="22"/>
      <c r="C23" s="22"/>
      <c r="D23" s="28">
        <f>D21-D22</f>
        <v>126000</v>
      </c>
      <c r="E23" s="28"/>
      <c r="F23" s="28">
        <f>F21-F22</f>
        <v>65500</v>
      </c>
      <c r="G23" s="28"/>
      <c r="H23" s="28">
        <f>H21-H22</f>
        <v>2500</v>
      </c>
      <c r="I23" s="28"/>
      <c r="J23" s="28">
        <f>J21-J22</f>
        <v>49500</v>
      </c>
      <c r="K23" s="28"/>
      <c r="L23" s="28"/>
      <c r="M23" s="27">
        <f t="shared" si="4"/>
        <v>243500</v>
      </c>
    </row>
    <row r="24" spans="1:13">
      <c r="A24" s="22" t="s">
        <v>44</v>
      </c>
      <c r="B24" s="22"/>
      <c r="C24" s="22"/>
      <c r="D24" s="28">
        <f>D23+F23</f>
        <v>191500</v>
      </c>
      <c r="E24" s="28"/>
      <c r="F24" s="28"/>
      <c r="G24" s="28"/>
      <c r="H24" s="28">
        <f>H23+J23</f>
        <v>52000</v>
      </c>
      <c r="I24" s="28"/>
      <c r="J24" s="28"/>
      <c r="K24" s="28"/>
      <c r="L24" s="28"/>
      <c r="M24" s="27">
        <f t="shared" si="4"/>
        <v>243500</v>
      </c>
    </row>
    <row r="25" spans="1:13">
      <c r="A25" s="22" t="s">
        <v>49</v>
      </c>
      <c r="B25" s="22"/>
      <c r="C25" s="22"/>
      <c r="D25" s="28">
        <f>'Mehrstufige Deckungsbeitragsr.'!D35</f>
        <v>20500</v>
      </c>
      <c r="E25" s="28"/>
      <c r="F25" s="28"/>
      <c r="G25" s="28"/>
      <c r="H25" s="28">
        <f>'Mehrstufige Deckungsbeitragsr.'!E35</f>
        <v>23000</v>
      </c>
      <c r="I25" s="28"/>
      <c r="J25" s="28"/>
      <c r="K25" s="28"/>
      <c r="L25" s="28"/>
      <c r="M25" s="27">
        <f t="shared" si="4"/>
        <v>43500</v>
      </c>
    </row>
    <row r="26" spans="1:13">
      <c r="A26" s="22" t="s">
        <v>45</v>
      </c>
      <c r="B26" s="22"/>
      <c r="C26" s="22"/>
      <c r="D26" s="28">
        <f>D24-D25</f>
        <v>171000</v>
      </c>
      <c r="E26" s="28"/>
      <c r="F26" s="28"/>
      <c r="G26" s="28"/>
      <c r="H26" s="28">
        <f>H24-H25</f>
        <v>29000</v>
      </c>
      <c r="I26" s="28"/>
      <c r="J26" s="28"/>
      <c r="K26" s="28"/>
      <c r="L26" s="28"/>
      <c r="M26" s="27">
        <f t="shared" si="4"/>
        <v>200000</v>
      </c>
    </row>
    <row r="27" spans="1:13">
      <c r="A27" s="23" t="s">
        <v>46</v>
      </c>
      <c r="B27" s="23"/>
      <c r="C27" s="23"/>
      <c r="D27" s="28">
        <f>D26+H26</f>
        <v>200000</v>
      </c>
      <c r="E27" s="28"/>
      <c r="F27" s="28"/>
      <c r="G27" s="28"/>
      <c r="H27" s="28"/>
      <c r="I27" s="28"/>
      <c r="J27" s="28"/>
      <c r="K27" s="28"/>
      <c r="L27" s="28"/>
      <c r="M27" s="27">
        <f t="shared" si="4"/>
        <v>200000</v>
      </c>
    </row>
    <row r="28" spans="1:13">
      <c r="A28" s="23" t="s">
        <v>50</v>
      </c>
      <c r="B28" s="23"/>
      <c r="C28" s="23"/>
      <c r="D28" s="28">
        <f>'Mehrstufige Deckungsbeitragsr.'!D38</f>
        <v>60000</v>
      </c>
      <c r="E28" s="28"/>
      <c r="F28" s="28"/>
      <c r="G28" s="28"/>
      <c r="H28" s="28"/>
      <c r="I28" s="28"/>
      <c r="J28" s="28"/>
      <c r="K28" s="28"/>
      <c r="L28" s="28"/>
      <c r="M28" s="27">
        <f t="shared" si="4"/>
        <v>60000</v>
      </c>
    </row>
    <row r="29" spans="1:13">
      <c r="A29" s="22" t="s">
        <v>47</v>
      </c>
      <c r="B29" s="22"/>
      <c r="C29" s="22"/>
      <c r="D29" s="28">
        <f>D27-D28</f>
        <v>140000</v>
      </c>
      <c r="E29" s="28"/>
      <c r="F29" s="28"/>
      <c r="G29" s="28"/>
      <c r="H29" s="28"/>
      <c r="I29" s="28"/>
      <c r="J29" s="28"/>
      <c r="K29" s="28"/>
      <c r="L29" s="28"/>
      <c r="M29" s="27">
        <f t="shared" si="4"/>
        <v>140000</v>
      </c>
    </row>
  </sheetData>
  <mergeCells count="49">
    <mergeCell ref="A26:C26"/>
    <mergeCell ref="A29:C29"/>
    <mergeCell ref="A21:C21"/>
    <mergeCell ref="A22:C22"/>
    <mergeCell ref="A23:C23"/>
    <mergeCell ref="A24:C24"/>
    <mergeCell ref="A25:C25"/>
    <mergeCell ref="M9:M12"/>
    <mergeCell ref="A17:C17"/>
    <mergeCell ref="A18:C18"/>
    <mergeCell ref="A19:C19"/>
    <mergeCell ref="A20:C20"/>
    <mergeCell ref="D27:L27"/>
    <mergeCell ref="D28:L28"/>
    <mergeCell ref="D29:L29"/>
    <mergeCell ref="A16:C16"/>
    <mergeCell ref="D24:G24"/>
    <mergeCell ref="H24:L24"/>
    <mergeCell ref="D25:G25"/>
    <mergeCell ref="H25:L25"/>
    <mergeCell ref="D26:G26"/>
    <mergeCell ref="H26:L26"/>
    <mergeCell ref="D23:E23"/>
    <mergeCell ref="F23:G23"/>
    <mergeCell ref="H23:I23"/>
    <mergeCell ref="J23:L23"/>
    <mergeCell ref="D21:E21"/>
    <mergeCell ref="F21:G21"/>
    <mergeCell ref="H21:I21"/>
    <mergeCell ref="J21:L21"/>
    <mergeCell ref="D22:E22"/>
    <mergeCell ref="F22:G22"/>
    <mergeCell ref="H22:I22"/>
    <mergeCell ref="J22:L22"/>
    <mergeCell ref="A13:C13"/>
    <mergeCell ref="A14:C14"/>
    <mergeCell ref="A15:C15"/>
    <mergeCell ref="A9:C9"/>
    <mergeCell ref="A11:C11"/>
    <mergeCell ref="A2:C2"/>
    <mergeCell ref="A10:C10"/>
    <mergeCell ref="D10:G10"/>
    <mergeCell ref="H10:L10"/>
    <mergeCell ref="A12:C12"/>
    <mergeCell ref="D11:E11"/>
    <mergeCell ref="F11:G11"/>
    <mergeCell ref="H11:I11"/>
    <mergeCell ref="J11:L11"/>
    <mergeCell ref="D9:L9"/>
  </mergeCells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Mehrstufige Deckungsbeitragsr.</vt:lpstr>
      <vt:lpstr>Brechnung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Sabrina</dc:creator>
  <cp:lastModifiedBy>Sabrina</cp:lastModifiedBy>
  <dcterms:created xsi:type="dcterms:W3CDTF">2012-12-21T20:33:56Z</dcterms:created>
  <dcterms:modified xsi:type="dcterms:W3CDTF">2013-01-09T18:44:03Z</dcterms:modified>
</cp:coreProperties>
</file>